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0" yWindow="570" windowWidth="28455" windowHeight="11955"/>
  </bookViews>
  <sheets>
    <sheet name="ส่งออก" sheetId="1" r:id="rId1"/>
    <sheet name="นำเข้า" sheetId="2" r:id="rId2"/>
  </sheets>
  <calcPr calcId="125725"/>
</workbook>
</file>

<file path=xl/calcChain.xml><?xml version="1.0" encoding="utf-8"?>
<calcChain xmlns="http://schemas.openxmlformats.org/spreadsheetml/2006/main">
  <c r="F12" i="2"/>
  <c r="E12"/>
  <c r="J18" i="1"/>
  <c r="G20" l="1"/>
  <c r="G21"/>
  <c r="G22"/>
  <c r="G23"/>
  <c r="G24"/>
  <c r="G13" i="2"/>
  <c r="F8"/>
  <c r="F13" i="1" l="1"/>
  <c r="G9" i="2"/>
  <c r="E19" i="1"/>
  <c r="F19"/>
  <c r="E13"/>
  <c r="F7"/>
  <c r="E7"/>
  <c r="G19" l="1"/>
  <c r="J11" i="2"/>
  <c r="G16"/>
  <c r="G15"/>
  <c r="G14"/>
  <c r="G10"/>
  <c r="G7"/>
  <c r="G9" i="1" l="1"/>
  <c r="G10"/>
  <c r="G11"/>
  <c r="G12"/>
  <c r="G17"/>
  <c r="G16"/>
  <c r="G15"/>
  <c r="G14"/>
  <c r="G13"/>
  <c r="G8"/>
  <c r="G7"/>
  <c r="J6"/>
  <c r="D12" i="2"/>
  <c r="D8"/>
  <c r="J5" i="1" l="1"/>
  <c r="D7"/>
  <c r="D13"/>
  <c r="D19"/>
  <c r="D6" i="2" l="1"/>
  <c r="D5" s="1"/>
  <c r="E8"/>
  <c r="E6" s="1"/>
  <c r="E11"/>
  <c r="E5" l="1"/>
  <c r="F6" i="1"/>
  <c r="E6"/>
  <c r="D6"/>
  <c r="F18"/>
  <c r="E18"/>
  <c r="D18"/>
  <c r="G12" i="2"/>
  <c r="C12"/>
  <c r="C11" s="1"/>
  <c r="B12"/>
  <c r="B11" s="1"/>
  <c r="J6"/>
  <c r="J5" s="1"/>
  <c r="G8"/>
  <c r="C8"/>
  <c r="C6" s="1"/>
  <c r="B8"/>
  <c r="B6" s="1"/>
  <c r="C19" i="1"/>
  <c r="C18" s="1"/>
  <c r="B19"/>
  <c r="B18" s="1"/>
  <c r="C13"/>
  <c r="B13"/>
  <c r="C7"/>
  <c r="B7"/>
  <c r="G18" l="1"/>
  <c r="G6"/>
  <c r="C6"/>
  <c r="C5" s="1"/>
  <c r="B6"/>
  <c r="B5" s="1"/>
  <c r="F6" i="2"/>
  <c r="G6" s="1"/>
  <c r="F5" i="1"/>
  <c r="D5"/>
  <c r="F11" i="2"/>
  <c r="G11" s="1"/>
  <c r="C5"/>
  <c r="B5"/>
  <c r="E5" i="1"/>
  <c r="G5" l="1"/>
  <c r="F5" i="2"/>
  <c r="G5" s="1"/>
</calcChain>
</file>

<file path=xl/sharedStrings.xml><?xml version="1.0" encoding="utf-8"?>
<sst xmlns="http://schemas.openxmlformats.org/spreadsheetml/2006/main" count="98" uniqueCount="43">
  <si>
    <t>มูลค่า : ล้านเหรียญสหรัฐฯ</t>
  </si>
  <si>
    <t>รายการผลิตภัณฑ์</t>
  </si>
  <si>
    <t>Growth (%)</t>
  </si>
  <si>
    <t>เครื่องหนังและรองเท้า</t>
  </si>
  <si>
    <t xml:space="preserve">  เครื่องหนัง</t>
  </si>
  <si>
    <t xml:space="preserve">   1.  หนังและผลิตภัณฑ์หนังฟอกและหนังอัด</t>
  </si>
  <si>
    <t xml:space="preserve">   1.  หนังดิบและหนังฟอก</t>
  </si>
  <si>
    <t xml:space="preserve">   1. หนังดิบและหนังฟอก</t>
  </si>
  <si>
    <t xml:space="preserve">   2. กระเป๋า</t>
  </si>
  <si>
    <t xml:space="preserve">       1.1  หนังโคกระบือฟอก</t>
  </si>
  <si>
    <t xml:space="preserve">       2.1  กระเป๋าเดินทาง</t>
  </si>
  <si>
    <t xml:space="preserve">       2.2  กระเป๋าถือและกระเป๋าอื่น ๆ</t>
  </si>
  <si>
    <t xml:space="preserve">       1.2  ของเล่นสำหรับสัตว์เลี้ยง</t>
  </si>
  <si>
    <t xml:space="preserve">       1.3  ถุงมือหนัง</t>
  </si>
  <si>
    <t xml:space="preserve">  รองเท้า</t>
  </si>
  <si>
    <t xml:space="preserve">       1.4  เครื่องแต่งกายและเข็มขัด</t>
  </si>
  <si>
    <t xml:space="preserve">       1.5  หนังและผลิตภัณฑ์หนังอื่น ๆ</t>
  </si>
  <si>
    <t xml:space="preserve">   2. เครื่องใช้สำหรับเดินทาง</t>
  </si>
  <si>
    <t xml:space="preserve">       2.2  กระเป๋าถือ</t>
  </si>
  <si>
    <t xml:space="preserve">       2.3  กระเป๋าใส่เศษสตางค์</t>
  </si>
  <si>
    <t xml:space="preserve">       2.4  เครื่องเดินทางอื่น ๆ</t>
  </si>
  <si>
    <t xml:space="preserve">   3. รองเท้า</t>
  </si>
  <si>
    <t xml:space="preserve">       3.1  รองเท้ากีฬา</t>
  </si>
  <si>
    <t xml:space="preserve">   3. รองเท้าและชิ้นส่วน</t>
  </si>
  <si>
    <t xml:space="preserve">       3.2  รองเท้าหนัง</t>
  </si>
  <si>
    <t xml:space="preserve">       3.3  รองเท้าทำด้วยยางหรือพลาสติก</t>
  </si>
  <si>
    <t xml:space="preserve">       3.4  รองเท้าอื่น ๆ</t>
  </si>
  <si>
    <t xml:space="preserve">       3.2  รองเท้าแตะ</t>
  </si>
  <si>
    <t xml:space="preserve">       3.3  รองเท้าหนัง</t>
  </si>
  <si>
    <t>Source : Information and Communication Technology Center with Cooperation of The Customs Department</t>
  </si>
  <si>
    <t xml:space="preserve">       3.5  ส่วนประกอบของรองเท้า</t>
  </si>
  <si>
    <r>
      <t>เทียบกับ</t>
    </r>
    <r>
      <rPr>
        <b/>
        <u/>
        <sz val="14"/>
        <rFont val="TH SarabunPSK"/>
        <family val="2"/>
      </rPr>
      <t>เดือน</t>
    </r>
    <r>
      <rPr>
        <sz val="14"/>
        <rFont val="TH SarabunPSK"/>
        <family val="2"/>
      </rPr>
      <t>ก่อนหน้า (%)</t>
    </r>
  </si>
  <si>
    <r>
      <t>เทียบกับ</t>
    </r>
    <r>
      <rPr>
        <b/>
        <u/>
        <sz val="14"/>
        <rFont val="TH SarabunPSK"/>
        <family val="2"/>
      </rPr>
      <t>ปี</t>
    </r>
    <r>
      <rPr>
        <sz val="14"/>
        <rFont val="TH SarabunPSK"/>
        <family val="2"/>
      </rPr>
      <t>ก่อนหน้าในช่วงเดียวกัน (%)</t>
    </r>
  </si>
  <si>
    <r>
      <t xml:space="preserve">Compiled by </t>
    </r>
    <r>
      <rPr>
        <sz val="14"/>
        <rFont val="TH SarabunPSK"/>
        <family val="2"/>
      </rPr>
      <t xml:space="preserve">Thailand Textile Institute   </t>
    </r>
  </si>
  <si>
    <t>63/64</t>
  </si>
  <si>
    <t xml:space="preserve"> </t>
  </si>
  <si>
    <t>มูลค่า</t>
  </si>
  <si>
    <t>ตาราง 1 : การส่งออกเครื่องหนังและรองเท้า เดือนมกราคม - พฤศจิกายน 2564</t>
  </si>
  <si>
    <t>ตาราง 2 : การส่งออกเครื่องหนังและรองเท้า เดือนพฤศจิกายน2564</t>
  </si>
  <si>
    <t>(ม.ค.-พ.ย.)</t>
  </si>
  <si>
    <t>พฤศจิกายน 2564</t>
  </si>
  <si>
    <t>ตาราง 3 : การนำเข้าเครื่องหนังและรองเท้า เดือนมกราคม - พฤศจิกายน 2564</t>
  </si>
  <si>
    <t>ตาราง 4 : การนำเข้าเครื่องหนังและรองเท้า เดือนพฤศจิกายน 2564</t>
  </si>
</sst>
</file>

<file path=xl/styles.xml><?xml version="1.0" encoding="utf-8"?>
<styleSheet xmlns="http://schemas.openxmlformats.org/spreadsheetml/2006/main">
  <numFmts count="8">
    <numFmt numFmtId="164" formatCode="mmmm\ yyyy"/>
    <numFmt numFmtId="165" formatCode="_-* #,##0.0_-;\-* #,##0.0_-;_-* &quot;-&quot;??_-;_-@"/>
    <numFmt numFmtId="166" formatCode="#,##0.0"/>
    <numFmt numFmtId="167" formatCode="#,##0.0_ ;[Red]\-#,##0.0\ "/>
    <numFmt numFmtId="168" formatCode="0.00_ ;[Red]\-0.00\ "/>
    <numFmt numFmtId="169" formatCode="#,##0.00_ ;[Red]\-#,##0.00\ "/>
    <numFmt numFmtId="170" formatCode="0.0"/>
    <numFmt numFmtId="171" formatCode="0.0_ ;[Red]\-0.0\ "/>
  </numFmts>
  <fonts count="12">
    <font>
      <sz val="11"/>
      <color rgb="FF000000"/>
      <name val="Tahoma"/>
    </font>
    <font>
      <b/>
      <sz val="14"/>
      <name val="TH SarabunPSK"/>
      <family val="2"/>
    </font>
    <font>
      <sz val="11"/>
      <name val="TH SarabunPSK"/>
      <family val="2"/>
    </font>
    <font>
      <sz val="14"/>
      <color rgb="FFFF0000"/>
      <name val="TH SarabunPSK"/>
      <family val="2"/>
    </font>
    <font>
      <sz val="11"/>
      <color rgb="FF000000"/>
      <name val="TH SarabunPSK"/>
      <family val="2"/>
    </font>
    <font>
      <sz val="14"/>
      <name val="TH SarabunPSK"/>
      <family val="2"/>
    </font>
    <font>
      <b/>
      <u/>
      <sz val="14"/>
      <name val="TH SarabunPSK"/>
      <family val="2"/>
    </font>
    <font>
      <b/>
      <sz val="14"/>
      <color rgb="FF0000FF"/>
      <name val="TH SarabunPSK"/>
      <family val="2"/>
    </font>
    <font>
      <sz val="14"/>
      <color rgb="FF0000FF"/>
      <name val="TH SarabunPSK"/>
      <family val="2"/>
    </font>
    <font>
      <i/>
      <sz val="14"/>
      <name val="TH SarabunPSK"/>
      <family val="2"/>
    </font>
    <font>
      <i/>
      <sz val="14"/>
      <color rgb="FF0000FF"/>
      <name val="TH SarabunPSK"/>
      <family val="2"/>
    </font>
    <font>
      <i/>
      <sz val="14"/>
      <color rgb="FFFF0000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CC"/>
      </patternFill>
    </fill>
    <fill>
      <patternFill patternType="solid">
        <fgColor rgb="FFCCFFFF"/>
        <bgColor rgb="FFCCFFFF"/>
      </patternFill>
    </fill>
    <fill>
      <patternFill patternType="solid">
        <fgColor rgb="FF33CCCC"/>
        <bgColor rgb="FF33CCCC"/>
      </patternFill>
    </fill>
    <fill>
      <patternFill patternType="solid">
        <fgColor rgb="FF33CCCC"/>
        <bgColor indexed="64"/>
      </patternFill>
    </fill>
    <fill>
      <patternFill patternType="solid">
        <fgColor rgb="FF33CCCC"/>
        <bgColor rgb="FFCCFFFF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1" fillId="3" borderId="5" xfId="0" applyFont="1" applyFill="1" applyBorder="1" applyAlignment="1">
      <alignment horizontal="center" vertical="center" shrinkToFit="1"/>
    </xf>
    <xf numFmtId="0" fontId="5" fillId="0" borderId="0" xfId="0" applyFont="1" applyAlignment="1"/>
    <xf numFmtId="0" fontId="1" fillId="3" borderId="10" xfId="0" applyFont="1" applyFill="1" applyBorder="1" applyAlignment="1">
      <alignment horizontal="center" vertical="center" shrinkToFit="1"/>
    </xf>
    <xf numFmtId="49" fontId="1" fillId="3" borderId="10" xfId="0" applyNumberFormat="1" applyFont="1" applyFill="1" applyBorder="1" applyAlignment="1">
      <alignment horizontal="center" vertical="center" shrinkToFi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shrinkToFit="1"/>
    </xf>
    <xf numFmtId="165" fontId="1" fillId="4" borderId="13" xfId="0" applyNumberFormat="1" applyFont="1" applyFill="1" applyBorder="1" applyAlignment="1">
      <alignment vertical="top"/>
    </xf>
    <xf numFmtId="4" fontId="7" fillId="4" borderId="12" xfId="0" applyNumberFormat="1" applyFont="1" applyFill="1" applyBorder="1" applyAlignment="1">
      <alignment vertical="center" shrinkToFit="1"/>
    </xf>
    <xf numFmtId="0" fontId="1" fillId="4" borderId="12" xfId="0" applyFont="1" applyFill="1" applyBorder="1" applyAlignment="1">
      <alignment vertical="center" shrinkToFit="1"/>
    </xf>
    <xf numFmtId="165" fontId="1" fillId="4" borderId="12" xfId="0" applyNumberFormat="1" applyFont="1" applyFill="1" applyBorder="1" applyAlignment="1">
      <alignment vertical="center" shrinkToFit="1"/>
    </xf>
    <xf numFmtId="166" fontId="7" fillId="4" borderId="12" xfId="0" applyNumberFormat="1" applyFont="1" applyFill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165" fontId="5" fillId="0" borderId="6" xfId="0" applyNumberFormat="1" applyFont="1" applyBorder="1" applyAlignment="1">
      <alignment vertical="top"/>
    </xf>
    <xf numFmtId="4" fontId="8" fillId="0" borderId="6" xfId="0" applyNumberFormat="1" applyFont="1" applyBorder="1" applyAlignment="1">
      <alignment vertical="center" shrinkToFit="1"/>
    </xf>
    <xf numFmtId="167" fontId="8" fillId="0" borderId="14" xfId="0" applyNumberFormat="1" applyFont="1" applyBorder="1" applyAlignment="1">
      <alignment vertical="top"/>
    </xf>
    <xf numFmtId="168" fontId="5" fillId="0" borderId="14" xfId="0" applyNumberFormat="1" applyFont="1" applyBorder="1" applyAlignment="1">
      <alignment vertical="top"/>
    </xf>
    <xf numFmtId="0" fontId="5" fillId="0" borderId="14" xfId="0" applyFont="1" applyBorder="1" applyAlignment="1">
      <alignment horizontal="left" vertical="center" shrinkToFit="1"/>
    </xf>
    <xf numFmtId="165" fontId="5" fillId="0" borderId="14" xfId="0" applyNumberFormat="1" applyFont="1" applyBorder="1" applyAlignment="1">
      <alignment vertical="top"/>
    </xf>
    <xf numFmtId="165" fontId="5" fillId="0" borderId="15" xfId="0" applyNumberFormat="1" applyFont="1" applyBorder="1" applyAlignment="1">
      <alignment vertical="top"/>
    </xf>
    <xf numFmtId="4" fontId="8" fillId="0" borderId="14" xfId="0" applyNumberFormat="1" applyFont="1" applyBorder="1" applyAlignment="1">
      <alignment vertical="center" shrinkToFit="1"/>
    </xf>
    <xf numFmtId="168" fontId="5" fillId="0" borderId="14" xfId="0" applyNumberFormat="1" applyFont="1" applyBorder="1" applyAlignment="1"/>
    <xf numFmtId="0" fontId="9" fillId="0" borderId="14" xfId="0" applyFont="1" applyBorder="1" applyAlignment="1">
      <alignment horizontal="left" vertical="center" shrinkToFit="1"/>
    </xf>
    <xf numFmtId="165" fontId="9" fillId="0" borderId="14" xfId="0" applyNumberFormat="1" applyFont="1" applyBorder="1" applyAlignment="1">
      <alignment vertical="top"/>
    </xf>
    <xf numFmtId="165" fontId="9" fillId="0" borderId="15" xfId="0" applyNumberFormat="1" applyFont="1" applyBorder="1" applyAlignment="1">
      <alignment vertical="top"/>
    </xf>
    <xf numFmtId="0" fontId="11" fillId="0" borderId="0" xfId="0" applyFont="1" applyAlignment="1"/>
    <xf numFmtId="167" fontId="10" fillId="0" borderId="14" xfId="0" applyNumberFormat="1" applyFont="1" applyBorder="1" applyAlignment="1">
      <alignment vertical="top"/>
    </xf>
    <xf numFmtId="168" fontId="9" fillId="0" borderId="14" xfId="0" applyNumberFormat="1" applyFont="1" applyBorder="1" applyAlignment="1">
      <alignment vertical="top"/>
    </xf>
    <xf numFmtId="168" fontId="9" fillId="0" borderId="14" xfId="0" applyNumberFormat="1" applyFont="1" applyBorder="1" applyAlignment="1"/>
    <xf numFmtId="0" fontId="1" fillId="5" borderId="12" xfId="0" applyFont="1" applyFill="1" applyBorder="1" applyAlignment="1">
      <alignment vertical="center" shrinkToFit="1"/>
    </xf>
    <xf numFmtId="165" fontId="1" fillId="5" borderId="12" xfId="0" applyNumberFormat="1" applyFont="1" applyFill="1" applyBorder="1" applyAlignment="1">
      <alignment vertical="top"/>
    </xf>
    <xf numFmtId="166" fontId="7" fillId="5" borderId="12" xfId="0" applyNumberFormat="1" applyFont="1" applyFill="1" applyBorder="1" applyAlignment="1">
      <alignment vertical="top"/>
    </xf>
    <xf numFmtId="168" fontId="7" fillId="5" borderId="12" xfId="0" applyNumberFormat="1" applyFont="1" applyFill="1" applyBorder="1" applyAlignment="1">
      <alignment vertical="top"/>
    </xf>
    <xf numFmtId="0" fontId="9" fillId="0" borderId="14" xfId="0" applyFont="1" applyBorder="1" applyAlignment="1">
      <alignment vertical="center" shrinkToFit="1"/>
    </xf>
    <xf numFmtId="0" fontId="9" fillId="0" borderId="11" xfId="0" applyFont="1" applyBorder="1" applyAlignment="1">
      <alignment vertical="center" shrinkToFit="1"/>
    </xf>
    <xf numFmtId="168" fontId="9" fillId="0" borderId="11" xfId="0" applyNumberFormat="1" applyFont="1" applyBorder="1" applyAlignment="1">
      <alignment vertical="top"/>
    </xf>
    <xf numFmtId="168" fontId="9" fillId="0" borderId="11" xfId="0" applyNumberFormat="1" applyFont="1" applyBorder="1" applyAlignment="1"/>
    <xf numFmtId="0" fontId="5" fillId="0" borderId="16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4" fontId="11" fillId="0" borderId="0" xfId="0" applyNumberFormat="1" applyFont="1" applyAlignment="1"/>
    <xf numFmtId="171" fontId="8" fillId="0" borderId="6" xfId="0" applyNumberFormat="1" applyFont="1" applyBorder="1" applyAlignment="1">
      <alignment vertical="top"/>
    </xf>
    <xf numFmtId="171" fontId="10" fillId="0" borderId="14" xfId="0" applyNumberFormat="1" applyFont="1" applyBorder="1" applyAlignment="1">
      <alignment vertical="top"/>
    </xf>
    <xf numFmtId="171" fontId="10" fillId="0" borderId="11" xfId="0" applyNumberFormat="1" applyFont="1" applyBorder="1" applyAlignment="1">
      <alignment vertical="top"/>
    </xf>
    <xf numFmtId="0" fontId="4" fillId="0" borderId="0" xfId="0" applyFont="1" applyAlignment="1"/>
    <xf numFmtId="0" fontId="1" fillId="3" borderId="5" xfId="0" applyFont="1" applyFill="1" applyBorder="1" applyAlignment="1">
      <alignment horizontal="center" shrinkToFit="1"/>
    </xf>
    <xf numFmtId="0" fontId="1" fillId="3" borderId="10" xfId="0" applyFont="1" applyFill="1" applyBorder="1" applyAlignment="1">
      <alignment horizontal="center" shrinkToFit="1"/>
    </xf>
    <xf numFmtId="49" fontId="1" fillId="3" borderId="10" xfId="0" applyNumberFormat="1" applyFont="1" applyFill="1" applyBorder="1" applyAlignment="1">
      <alignment horizontal="center" shrinkToFit="1"/>
    </xf>
    <xf numFmtId="0" fontId="5" fillId="0" borderId="12" xfId="0" applyFont="1" applyBorder="1" applyAlignment="1">
      <alignment horizontal="center" wrapText="1"/>
    </xf>
    <xf numFmtId="0" fontId="1" fillId="4" borderId="12" xfId="0" applyFont="1" applyFill="1" applyBorder="1" applyAlignment="1">
      <alignment horizontal="center" shrinkToFit="1"/>
    </xf>
    <xf numFmtId="165" fontId="1" fillId="4" borderId="13" xfId="0" applyNumberFormat="1" applyFont="1" applyFill="1" applyBorder="1" applyAlignment="1"/>
    <xf numFmtId="4" fontId="7" fillId="4" borderId="12" xfId="0" applyNumberFormat="1" applyFont="1" applyFill="1" applyBorder="1" applyAlignment="1">
      <alignment shrinkToFit="1"/>
    </xf>
    <xf numFmtId="165" fontId="7" fillId="4" borderId="13" xfId="0" applyNumberFormat="1" applyFont="1" applyFill="1" applyBorder="1" applyAlignment="1"/>
    <xf numFmtId="0" fontId="1" fillId="4" borderId="12" xfId="0" applyFont="1" applyFill="1" applyBorder="1" applyAlignment="1">
      <alignment shrinkToFit="1"/>
    </xf>
    <xf numFmtId="165" fontId="1" fillId="4" borderId="12" xfId="0" applyNumberFormat="1" applyFont="1" applyFill="1" applyBorder="1" applyAlignment="1">
      <alignment shrinkToFit="1"/>
    </xf>
    <xf numFmtId="165" fontId="7" fillId="4" borderId="12" xfId="0" applyNumberFormat="1" applyFont="1" applyFill="1" applyBorder="1" applyAlignment="1">
      <alignment shrinkToFit="1"/>
    </xf>
    <xf numFmtId="0" fontId="5" fillId="0" borderId="6" xfId="0" applyFont="1" applyBorder="1" applyAlignment="1">
      <alignment shrinkToFit="1"/>
    </xf>
    <xf numFmtId="165" fontId="5" fillId="0" borderId="6" xfId="0" applyNumberFormat="1" applyFont="1" applyBorder="1" applyAlignment="1"/>
    <xf numFmtId="165" fontId="8" fillId="0" borderId="6" xfId="0" applyNumberFormat="1" applyFont="1" applyBorder="1" applyAlignment="1"/>
    <xf numFmtId="169" fontId="5" fillId="0" borderId="14" xfId="0" applyNumberFormat="1" applyFont="1" applyBorder="1" applyAlignment="1"/>
    <xf numFmtId="0" fontId="9" fillId="0" borderId="14" xfId="0" applyFont="1" applyBorder="1" applyAlignment="1">
      <alignment horizontal="left" shrinkToFit="1"/>
    </xf>
    <xf numFmtId="165" fontId="9" fillId="0" borderId="14" xfId="0" applyNumberFormat="1" applyFont="1" applyBorder="1" applyAlignment="1"/>
    <xf numFmtId="170" fontId="10" fillId="0" borderId="14" xfId="0" applyNumberFormat="1" applyFont="1" applyBorder="1" applyAlignment="1"/>
    <xf numFmtId="165" fontId="10" fillId="0" borderId="14" xfId="0" applyNumberFormat="1" applyFont="1" applyBorder="1" applyAlignment="1"/>
    <xf numFmtId="0" fontId="5" fillId="0" borderId="14" xfId="0" applyFont="1" applyBorder="1" applyAlignment="1">
      <alignment horizontal="left" shrinkToFit="1"/>
    </xf>
    <xf numFmtId="165" fontId="5" fillId="0" borderId="14" xfId="0" applyNumberFormat="1" applyFont="1" applyBorder="1" applyAlignment="1"/>
    <xf numFmtId="165" fontId="8" fillId="0" borderId="14" xfId="0" applyNumberFormat="1" applyFont="1" applyBorder="1" applyAlignment="1"/>
    <xf numFmtId="0" fontId="1" fillId="5" borderId="12" xfId="0" applyFont="1" applyFill="1" applyBorder="1" applyAlignment="1">
      <alignment shrinkToFit="1"/>
    </xf>
    <xf numFmtId="165" fontId="1" fillId="5" borderId="12" xfId="0" applyNumberFormat="1" applyFont="1" applyFill="1" applyBorder="1" applyAlignment="1"/>
    <xf numFmtId="165" fontId="7" fillId="5" borderId="12" xfId="0" applyNumberFormat="1" applyFont="1" applyFill="1" applyBorder="1" applyAlignment="1"/>
    <xf numFmtId="0" fontId="9" fillId="0" borderId="14" xfId="0" applyFont="1" applyBorder="1" applyAlignment="1">
      <alignment shrinkToFit="1"/>
    </xf>
    <xf numFmtId="0" fontId="9" fillId="0" borderId="11" xfId="0" applyFont="1" applyBorder="1" applyAlignment="1">
      <alignment shrinkToFit="1"/>
    </xf>
    <xf numFmtId="165" fontId="10" fillId="0" borderId="11" xfId="0" applyNumberFormat="1" applyFont="1" applyBorder="1" applyAlignment="1"/>
    <xf numFmtId="0" fontId="5" fillId="0" borderId="16" xfId="0" applyFont="1" applyBorder="1" applyAlignment="1">
      <alignment horizontal="left"/>
    </xf>
    <xf numFmtId="0" fontId="5" fillId="0" borderId="16" xfId="0" applyFont="1" applyBorder="1" applyAlignment="1">
      <alignment horizontal="center"/>
    </xf>
    <xf numFmtId="0" fontId="5" fillId="0" borderId="0" xfId="0" applyFont="1" applyAlignment="1">
      <alignment horizontal="left"/>
    </xf>
    <xf numFmtId="167" fontId="9" fillId="0" borderId="14" xfId="0" applyNumberFormat="1" applyFont="1" applyBorder="1" applyAlignment="1"/>
    <xf numFmtId="167" fontId="9" fillId="0" borderId="15" xfId="0" applyNumberFormat="1" applyFont="1" applyBorder="1" applyAlignment="1"/>
    <xf numFmtId="166" fontId="7" fillId="4" borderId="14" xfId="0" applyNumberFormat="1" applyFont="1" applyFill="1" applyBorder="1" applyAlignment="1">
      <alignment vertical="top"/>
    </xf>
    <xf numFmtId="4" fontId="10" fillId="0" borderId="18" xfId="0" applyNumberFormat="1" applyFont="1" applyBorder="1" applyAlignment="1">
      <alignment vertical="center" shrinkToFit="1"/>
    </xf>
    <xf numFmtId="4" fontId="10" fillId="0" borderId="19" xfId="0" applyNumberFormat="1" applyFont="1" applyBorder="1" applyAlignment="1">
      <alignment vertical="center" shrinkToFit="1"/>
    </xf>
    <xf numFmtId="4" fontId="8" fillId="0" borderId="18" xfId="0" applyNumberFormat="1" applyFont="1" applyBorder="1" applyAlignment="1">
      <alignment vertical="center" shrinkToFit="1"/>
    </xf>
    <xf numFmtId="165" fontId="5" fillId="0" borderId="15" xfId="0" applyNumberFormat="1" applyFont="1" applyBorder="1" applyAlignment="1"/>
    <xf numFmtId="4" fontId="8" fillId="0" borderId="20" xfId="0" applyNumberFormat="1" applyFont="1" applyBorder="1" applyAlignment="1">
      <alignment vertical="center" shrinkToFit="1"/>
    </xf>
    <xf numFmtId="4" fontId="7" fillId="6" borderId="12" xfId="0" applyNumberFormat="1" applyFont="1" applyFill="1" applyBorder="1" applyAlignment="1">
      <alignment vertical="center" shrinkToFit="1"/>
    </xf>
    <xf numFmtId="4" fontId="7" fillId="7" borderId="12" xfId="0" applyNumberFormat="1" applyFont="1" applyFill="1" applyBorder="1" applyAlignment="1">
      <alignment vertical="center" shrinkToFit="1"/>
    </xf>
    <xf numFmtId="165" fontId="1" fillId="7" borderId="12" xfId="0" applyNumberFormat="1" applyFont="1" applyFill="1" applyBorder="1" applyAlignment="1">
      <alignment vertical="center" shrinkToFit="1"/>
    </xf>
    <xf numFmtId="165" fontId="5" fillId="0" borderId="17" xfId="0" applyNumberFormat="1" applyFont="1" applyBorder="1" applyAlignment="1"/>
    <xf numFmtId="165" fontId="5" fillId="0" borderId="18" xfId="0" applyNumberFormat="1" applyFont="1" applyBorder="1" applyAlignment="1"/>
    <xf numFmtId="4" fontId="8" fillId="0" borderId="21" xfId="0" applyNumberFormat="1" applyFont="1" applyBorder="1" applyAlignment="1">
      <alignment vertical="center" shrinkToFit="1"/>
    </xf>
    <xf numFmtId="4" fontId="8" fillId="0" borderId="22" xfId="0" applyNumberFormat="1" applyFont="1" applyBorder="1" applyAlignment="1">
      <alignment vertical="center" shrinkToFit="1"/>
    </xf>
    <xf numFmtId="4" fontId="8" fillId="0" borderId="23" xfId="0" applyNumberFormat="1" applyFont="1" applyBorder="1" applyAlignment="1">
      <alignment vertical="center" shrinkToFit="1"/>
    </xf>
    <xf numFmtId="0" fontId="1" fillId="0" borderId="3" xfId="0" applyFont="1" applyBorder="1" applyAlignment="1">
      <alignment horizontal="right"/>
    </xf>
    <xf numFmtId="164" fontId="1" fillId="0" borderId="7" xfId="0" applyNumberFormat="1" applyFont="1" applyBorder="1" applyAlignment="1">
      <alignment horizontal="center"/>
    </xf>
    <xf numFmtId="0" fontId="2" fillId="0" borderId="8" xfId="0" applyFont="1" applyBorder="1" applyAlignment="1"/>
    <xf numFmtId="0" fontId="2" fillId="0" borderId="9" xfId="0" applyFont="1" applyBorder="1" applyAlignment="1"/>
    <xf numFmtId="0" fontId="1" fillId="2" borderId="1" xfId="0" applyFont="1" applyFill="1" applyBorder="1" applyAlignment="1">
      <alignment horizontal="left" shrinkToFit="1"/>
    </xf>
    <xf numFmtId="0" fontId="1" fillId="2" borderId="3" xfId="0" applyFont="1" applyFill="1" applyBorder="1" applyAlignment="1">
      <alignment horizontal="left" shrinkToFit="1"/>
    </xf>
    <xf numFmtId="0" fontId="2" fillId="0" borderId="2" xfId="0" applyFont="1" applyBorder="1" applyAlignment="1"/>
    <xf numFmtId="0" fontId="2" fillId="0" borderId="3" xfId="0" applyFont="1" applyBorder="1" applyAlignment="1"/>
    <xf numFmtId="0" fontId="1" fillId="0" borderId="4" xfId="0" applyFont="1" applyBorder="1" applyAlignment="1">
      <alignment horizontal="right" shrinkToFit="1"/>
    </xf>
    <xf numFmtId="0" fontId="2" fillId="0" borderId="4" xfId="0" applyFont="1" applyBorder="1" applyAlignment="1"/>
    <xf numFmtId="0" fontId="9" fillId="0" borderId="0" xfId="0" applyFont="1" applyAlignment="1">
      <alignment horizontal="left"/>
    </xf>
    <xf numFmtId="0" fontId="4" fillId="0" borderId="0" xfId="0" applyFont="1" applyAlignment="1"/>
    <xf numFmtId="0" fontId="1" fillId="3" borderId="6" xfId="0" applyFont="1" applyFill="1" applyBorder="1" applyAlignment="1">
      <alignment horizontal="center" vertical="center" shrinkToFit="1"/>
    </xf>
    <xf numFmtId="0" fontId="2" fillId="0" borderId="11" xfId="0" applyFont="1" applyBorder="1" applyAlignment="1">
      <alignment vertical="center"/>
    </xf>
    <xf numFmtId="0" fontId="9" fillId="0" borderId="3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left" vertical="center" shrinkToFit="1"/>
    </xf>
    <xf numFmtId="0" fontId="1" fillId="2" borderId="3" xfId="0" applyFont="1" applyFill="1" applyBorder="1" applyAlignment="1">
      <alignment horizontal="left" vertical="center" shrinkToFit="1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right" vertical="center" shrinkToFit="1"/>
    </xf>
    <xf numFmtId="0" fontId="2" fillId="0" borderId="4" xfId="0" applyFont="1" applyBorder="1"/>
    <xf numFmtId="0" fontId="2" fillId="0" borderId="11" xfId="0" applyFont="1" applyBorder="1"/>
  </cellXfs>
  <cellStyles count="1">
    <cellStyle name="Normal" xfId="0" builtinId="0"/>
  </cellStyles>
  <dxfs count="78">
    <dxf>
      <font>
        <color rgb="FFFF0000"/>
      </font>
    </dxf>
    <dxf>
      <font>
        <condense val="0"/>
        <extend val="0"/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800080"/>
      </font>
      <fill>
        <patternFill patternType="none"/>
      </fill>
    </dxf>
    <dxf>
      <font>
        <condense val="0"/>
        <extend val="0"/>
        <color rgb="FF9C0006"/>
      </font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800080"/>
      </font>
      <fill>
        <patternFill patternType="none"/>
      </fill>
    </dxf>
    <dxf>
      <font>
        <condense val="0"/>
        <extend val="0"/>
        <color rgb="FF9C0006"/>
      </font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800080"/>
      </font>
      <fill>
        <patternFill patternType="none"/>
      </fill>
    </dxf>
    <dxf>
      <font>
        <condense val="0"/>
        <extend val="0"/>
        <color rgb="FF9C0006"/>
      </font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  <dxf>
      <fill>
        <patternFill patternType="none"/>
      </fill>
    </dxf>
    <dxf>
      <font>
        <color rgb="FFFF0000"/>
      </font>
    </dxf>
    <dxf>
      <fill>
        <patternFill patternType="none"/>
      </fill>
    </dxf>
    <dxf>
      <font>
        <color rgb="FFFF0000"/>
      </font>
    </dxf>
    <dxf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color rgb="FFFF0000"/>
      </font>
    </dxf>
    <dxf>
      <fill>
        <patternFill patternType="none"/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  <dxf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 patternType="none"/>
      </fill>
    </dxf>
    <dxf>
      <fill>
        <patternFill patternType="none"/>
      </fill>
    </dxf>
    <dxf>
      <font>
        <color rgb="FFFF0000"/>
      </font>
    </dxf>
    <dxf>
      <font>
        <color rgb="FFFF0000"/>
      </font>
    </dxf>
    <dxf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</dxfs>
  <tableStyles count="0" defaultTableStyle="TableStyleMedium9" defaultPivotStyle="PivotStyleLight16"/>
  <colors>
    <mruColors>
      <color rgb="FF33CC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000"/>
  <sheetViews>
    <sheetView tabSelected="1" zoomScale="110" zoomScaleNormal="110" workbookViewId="0">
      <pane xSplit="1" topLeftCell="B1" activePane="topRight" state="frozen"/>
      <selection pane="topRight" sqref="A1:G1"/>
    </sheetView>
  </sheetViews>
  <sheetFormatPr defaultColWidth="12.625" defaultRowHeight="15" customHeight="1"/>
  <cols>
    <col min="1" max="1" width="40.125" style="46" customWidth="1"/>
    <col min="2" max="7" width="9" style="46" customWidth="1"/>
    <col min="8" max="8" width="3.375" style="46" customWidth="1"/>
    <col min="9" max="9" width="29.125" style="46" customWidth="1"/>
    <col min="10" max="10" width="9" style="46" customWidth="1"/>
    <col min="11" max="12" width="25.625" style="46" customWidth="1"/>
    <col min="13" max="25" width="8" style="46" customWidth="1"/>
    <col min="26" max="16384" width="12.625" style="46"/>
  </cols>
  <sheetData>
    <row r="1" spans="1:25" ht="21.75" customHeight="1">
      <c r="A1" s="98" t="s">
        <v>37</v>
      </c>
      <c r="B1" s="100"/>
      <c r="C1" s="100"/>
      <c r="D1" s="101"/>
      <c r="E1" s="100"/>
      <c r="F1" s="100"/>
      <c r="G1" s="101"/>
      <c r="H1" s="1"/>
      <c r="I1" s="99" t="s">
        <v>38</v>
      </c>
      <c r="J1" s="99"/>
      <c r="K1" s="99"/>
      <c r="L1" s="99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.75" customHeight="1">
      <c r="A2" s="102" t="s">
        <v>0</v>
      </c>
      <c r="B2" s="103"/>
      <c r="C2" s="103"/>
      <c r="D2" s="103"/>
      <c r="E2" s="103"/>
      <c r="F2" s="103"/>
      <c r="G2" s="103"/>
      <c r="H2" s="1"/>
      <c r="I2" s="1"/>
      <c r="J2" s="1"/>
      <c r="K2" s="1"/>
      <c r="L2" s="94" t="s">
        <v>0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1.75" customHeight="1">
      <c r="A3" s="47" t="s">
        <v>1</v>
      </c>
      <c r="B3" s="106">
        <v>2561</v>
      </c>
      <c r="C3" s="106">
        <v>2562</v>
      </c>
      <c r="D3" s="106">
        <v>2563</v>
      </c>
      <c r="E3" s="47">
        <v>2563</v>
      </c>
      <c r="F3" s="47">
        <v>2564</v>
      </c>
      <c r="G3" s="47" t="s">
        <v>2</v>
      </c>
      <c r="H3" s="4"/>
      <c r="I3" s="4"/>
      <c r="J3" s="95" t="s">
        <v>40</v>
      </c>
      <c r="K3" s="96"/>
      <c r="L3" s="97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24.75" customHeight="1">
      <c r="A4" s="48"/>
      <c r="B4" s="107"/>
      <c r="C4" s="107"/>
      <c r="D4" s="107"/>
      <c r="E4" s="48" t="s">
        <v>39</v>
      </c>
      <c r="F4" s="48" t="s">
        <v>39</v>
      </c>
      <c r="G4" s="49" t="s">
        <v>34</v>
      </c>
      <c r="H4" s="4"/>
      <c r="I4" s="4"/>
      <c r="J4" s="7" t="s">
        <v>36</v>
      </c>
      <c r="K4" s="7" t="s">
        <v>31</v>
      </c>
      <c r="L4" s="50" t="s">
        <v>32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21.75" customHeight="1">
      <c r="A5" s="51" t="s">
        <v>3</v>
      </c>
      <c r="B5" s="52">
        <f t="shared" ref="B5:C5" si="0">SUM(B6+B18)</f>
        <v>1827.3</v>
      </c>
      <c r="C5" s="52">
        <f t="shared" si="0"/>
        <v>1886.68</v>
      </c>
      <c r="D5" s="52">
        <f t="shared" ref="D5:F5" si="1">SUM(D6+D18)</f>
        <v>1398.8899999999999</v>
      </c>
      <c r="E5" s="52">
        <f t="shared" si="1"/>
        <v>1272.3399999999999</v>
      </c>
      <c r="F5" s="10">
        <f t="shared" si="1"/>
        <v>1470.7399999999998</v>
      </c>
      <c r="G5" s="11">
        <f t="shared" ref="G5:G24" si="2">SUM(F5-E5)*100/E5</f>
        <v>15.593316251945224</v>
      </c>
      <c r="H5" s="1"/>
      <c r="I5" s="51" t="s">
        <v>3</v>
      </c>
      <c r="J5" s="54">
        <f>SUM(J6+J18)</f>
        <v>150.80000000000001</v>
      </c>
      <c r="K5" s="53">
        <v>3.64</v>
      </c>
      <c r="L5" s="53">
        <v>27.36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1.75" customHeight="1">
      <c r="A6" s="55" t="s">
        <v>4</v>
      </c>
      <c r="B6" s="56">
        <f t="shared" ref="B6:C6" si="3">SUM(B7+B13)</f>
        <v>1200.3</v>
      </c>
      <c r="C6" s="56">
        <f t="shared" si="3"/>
        <v>1251.68</v>
      </c>
      <c r="D6" s="56">
        <f t="shared" ref="D6:F6" si="4">SUM(D7+D13)</f>
        <v>886.4</v>
      </c>
      <c r="E6" s="56">
        <f t="shared" si="4"/>
        <v>805.09999999999991</v>
      </c>
      <c r="F6" s="13">
        <f t="shared" si="4"/>
        <v>945.02</v>
      </c>
      <c r="G6" s="11">
        <f t="shared" si="2"/>
        <v>17.379207551856922</v>
      </c>
      <c r="H6" s="1"/>
      <c r="I6" s="55" t="s">
        <v>4</v>
      </c>
      <c r="J6" s="57">
        <f>SUM(J7+J13)</f>
        <v>100.2</v>
      </c>
      <c r="K6" s="53">
        <v>4.05</v>
      </c>
      <c r="L6" s="53">
        <v>35.770000000000003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1.75" customHeight="1">
      <c r="A7" s="58" t="s">
        <v>5</v>
      </c>
      <c r="B7" s="59">
        <f t="shared" ref="B7:D7" si="5">SUM(B8:B12)</f>
        <v>804.6</v>
      </c>
      <c r="C7" s="59">
        <f t="shared" si="5"/>
        <v>799.38</v>
      </c>
      <c r="D7" s="59">
        <f t="shared" si="5"/>
        <v>624.03</v>
      </c>
      <c r="E7" s="59">
        <f>SUM(E8:E12)</f>
        <v>566.05999999999995</v>
      </c>
      <c r="F7" s="89">
        <f>SUM(F8:F12)</f>
        <v>646.33000000000004</v>
      </c>
      <c r="G7" s="23">
        <f t="shared" si="2"/>
        <v>14.180475567961011</v>
      </c>
      <c r="H7" s="1"/>
      <c r="I7" s="58" t="s">
        <v>5</v>
      </c>
      <c r="J7" s="60">
        <v>64.7</v>
      </c>
      <c r="K7" s="61">
        <v>8.49</v>
      </c>
      <c r="L7" s="61">
        <v>24.95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1.75" customHeight="1">
      <c r="A8" s="62" t="s">
        <v>9</v>
      </c>
      <c r="B8" s="63">
        <v>166.6</v>
      </c>
      <c r="C8" s="78">
        <v>100.2</v>
      </c>
      <c r="D8" s="78">
        <v>52.4</v>
      </c>
      <c r="E8" s="63">
        <v>47.85</v>
      </c>
      <c r="F8" s="78">
        <v>43.2</v>
      </c>
      <c r="G8" s="23">
        <f t="shared" si="2"/>
        <v>-9.7178683385579916</v>
      </c>
      <c r="H8" s="28"/>
      <c r="I8" s="62" t="s">
        <v>9</v>
      </c>
      <c r="J8" s="64">
        <v>4.4000000000000004</v>
      </c>
      <c r="K8" s="31">
        <v>30.5</v>
      </c>
      <c r="L8" s="31">
        <v>35.81</v>
      </c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</row>
    <row r="9" spans="1:25" ht="21.75" customHeight="1">
      <c r="A9" s="62" t="s">
        <v>12</v>
      </c>
      <c r="B9" s="63">
        <v>8.1999999999999993</v>
      </c>
      <c r="C9" s="78">
        <v>6.5</v>
      </c>
      <c r="D9" s="78">
        <v>5.65</v>
      </c>
      <c r="E9" s="63">
        <v>5.45</v>
      </c>
      <c r="F9" s="78">
        <v>5.41</v>
      </c>
      <c r="G9" s="23">
        <f t="shared" si="2"/>
        <v>-0.73394495412844096</v>
      </c>
      <c r="H9" s="28"/>
      <c r="I9" s="62" t="s">
        <v>12</v>
      </c>
      <c r="J9" s="65">
        <v>0.6</v>
      </c>
      <c r="K9" s="31">
        <v>-18.86</v>
      </c>
      <c r="L9" s="31">
        <v>35.75</v>
      </c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</row>
    <row r="10" spans="1:25" ht="21.75" customHeight="1">
      <c r="A10" s="62" t="s">
        <v>13</v>
      </c>
      <c r="B10" s="63">
        <v>54</v>
      </c>
      <c r="C10" s="78">
        <v>54.6</v>
      </c>
      <c r="D10" s="78">
        <v>52.9</v>
      </c>
      <c r="E10" s="63">
        <v>48.07</v>
      </c>
      <c r="F10" s="78">
        <v>64.08</v>
      </c>
      <c r="G10" s="23">
        <f t="shared" si="2"/>
        <v>33.305596005824832</v>
      </c>
      <c r="H10" s="28"/>
      <c r="I10" s="62" t="s">
        <v>13</v>
      </c>
      <c r="J10" s="65">
        <v>7.7</v>
      </c>
      <c r="K10" s="31">
        <v>23.13</v>
      </c>
      <c r="L10" s="31">
        <v>43.09</v>
      </c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</row>
    <row r="11" spans="1:25" ht="21.75" customHeight="1">
      <c r="A11" s="62" t="s">
        <v>15</v>
      </c>
      <c r="B11" s="63">
        <v>8.8000000000000007</v>
      </c>
      <c r="C11" s="78">
        <v>11.58</v>
      </c>
      <c r="D11" s="78">
        <v>4.18</v>
      </c>
      <c r="E11" s="63">
        <v>3.99</v>
      </c>
      <c r="F11" s="78">
        <v>3.29</v>
      </c>
      <c r="G11" s="23">
        <f t="shared" si="2"/>
        <v>-17.543859649122808</v>
      </c>
      <c r="H11" s="28"/>
      <c r="I11" s="62" t="s">
        <v>15</v>
      </c>
      <c r="J11" s="65">
        <v>0.5</v>
      </c>
      <c r="K11" s="31">
        <v>62.38</v>
      </c>
      <c r="L11" s="31">
        <v>71.98</v>
      </c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</row>
    <row r="12" spans="1:25" ht="21.75" customHeight="1">
      <c r="A12" s="62" t="s">
        <v>16</v>
      </c>
      <c r="B12" s="63">
        <v>567</v>
      </c>
      <c r="C12" s="78">
        <v>626.5</v>
      </c>
      <c r="D12" s="78">
        <v>508.9</v>
      </c>
      <c r="E12" s="63">
        <v>460.7</v>
      </c>
      <c r="F12" s="78">
        <v>530.35</v>
      </c>
      <c r="G12" s="23">
        <f t="shared" si="2"/>
        <v>15.118298241805956</v>
      </c>
      <c r="H12" s="28"/>
      <c r="I12" s="62" t="s">
        <v>16</v>
      </c>
      <c r="J12" s="65">
        <v>51.4</v>
      </c>
      <c r="K12" s="31">
        <v>5.15</v>
      </c>
      <c r="L12" s="31">
        <v>21.37</v>
      </c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</row>
    <row r="13" spans="1:25" ht="21.75" customHeight="1">
      <c r="A13" s="66" t="s">
        <v>17</v>
      </c>
      <c r="B13" s="67">
        <f t="shared" ref="B13:D13" si="6">SUM(B14:B17)</f>
        <v>395.7</v>
      </c>
      <c r="C13" s="67">
        <f t="shared" si="6"/>
        <v>452.3</v>
      </c>
      <c r="D13" s="67">
        <f t="shared" si="6"/>
        <v>262.37</v>
      </c>
      <c r="E13" s="84">
        <f>SUM(E14:E17)</f>
        <v>239.04</v>
      </c>
      <c r="F13" s="90">
        <f>SUM(F14:F17)</f>
        <v>298.68999999999994</v>
      </c>
      <c r="G13" s="85">
        <f t="shared" si="2"/>
        <v>24.953982597054864</v>
      </c>
      <c r="H13" s="1"/>
      <c r="I13" s="66" t="s">
        <v>17</v>
      </c>
      <c r="J13" s="68">
        <v>35.5</v>
      </c>
      <c r="K13" s="61">
        <v>-3.39</v>
      </c>
      <c r="L13" s="61">
        <v>60.45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21.75" customHeight="1">
      <c r="A14" s="62" t="s">
        <v>10</v>
      </c>
      <c r="B14" s="63">
        <v>81.8</v>
      </c>
      <c r="C14" s="78">
        <v>94.9</v>
      </c>
      <c r="D14" s="78">
        <v>65.13</v>
      </c>
      <c r="E14" s="63">
        <v>59.17</v>
      </c>
      <c r="F14" s="78">
        <v>107</v>
      </c>
      <c r="G14" s="23">
        <f t="shared" si="2"/>
        <v>80.834882541828634</v>
      </c>
      <c r="H14" s="28"/>
      <c r="I14" s="62" t="s">
        <v>10</v>
      </c>
      <c r="J14" s="64">
        <v>14.1</v>
      </c>
      <c r="K14" s="31">
        <v>15.91</v>
      </c>
      <c r="L14" s="31">
        <v>109.7</v>
      </c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</row>
    <row r="15" spans="1:25" ht="21.75" customHeight="1">
      <c r="A15" s="62" t="s">
        <v>18</v>
      </c>
      <c r="B15" s="63">
        <v>99.1</v>
      </c>
      <c r="C15" s="78">
        <v>147.19999999999999</v>
      </c>
      <c r="D15" s="78">
        <v>64.64</v>
      </c>
      <c r="E15" s="63">
        <v>58.4</v>
      </c>
      <c r="F15" s="78">
        <v>53.08</v>
      </c>
      <c r="G15" s="23">
        <f t="shared" si="2"/>
        <v>-9.1095890410958908</v>
      </c>
      <c r="H15" s="28"/>
      <c r="I15" s="62" t="s">
        <v>18</v>
      </c>
      <c r="J15" s="65">
        <v>5.2</v>
      </c>
      <c r="K15" s="31">
        <v>-40.44</v>
      </c>
      <c r="L15" s="31">
        <v>20.98</v>
      </c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</row>
    <row r="16" spans="1:25" ht="21.75" customHeight="1">
      <c r="A16" s="62" t="s">
        <v>19</v>
      </c>
      <c r="B16" s="63">
        <v>44</v>
      </c>
      <c r="C16" s="78">
        <v>43.4</v>
      </c>
      <c r="D16" s="78">
        <v>23.62</v>
      </c>
      <c r="E16" s="63">
        <v>22.4</v>
      </c>
      <c r="F16" s="78">
        <v>15.79</v>
      </c>
      <c r="G16" s="23">
        <f t="shared" si="2"/>
        <v>-29.508928571428573</v>
      </c>
      <c r="H16" s="28"/>
      <c r="I16" s="62" t="s">
        <v>19</v>
      </c>
      <c r="J16" s="65">
        <v>1.7</v>
      </c>
      <c r="K16" s="31">
        <v>9.7799999999999994</v>
      </c>
      <c r="L16" s="31">
        <v>23.22</v>
      </c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</row>
    <row r="17" spans="1:25" ht="21.75" customHeight="1">
      <c r="A17" s="62" t="s">
        <v>20</v>
      </c>
      <c r="B17" s="63">
        <v>170.8</v>
      </c>
      <c r="C17" s="78">
        <v>166.8</v>
      </c>
      <c r="D17" s="78">
        <v>108.98</v>
      </c>
      <c r="E17" s="63">
        <v>99.07</v>
      </c>
      <c r="F17" s="78">
        <v>122.82</v>
      </c>
      <c r="G17" s="23">
        <f t="shared" si="2"/>
        <v>23.972948420308875</v>
      </c>
      <c r="H17" s="42"/>
      <c r="I17" s="62" t="s">
        <v>20</v>
      </c>
      <c r="J17" s="65">
        <v>14.4</v>
      </c>
      <c r="K17" s="31">
        <v>1.56</v>
      </c>
      <c r="L17" s="31">
        <v>49.06</v>
      </c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</row>
    <row r="18" spans="1:25" ht="21.75" customHeight="1">
      <c r="A18" s="69" t="s">
        <v>14</v>
      </c>
      <c r="B18" s="70">
        <f t="shared" ref="B18:F18" si="7">SUM(B19)</f>
        <v>627</v>
      </c>
      <c r="C18" s="70">
        <f t="shared" si="7"/>
        <v>635</v>
      </c>
      <c r="D18" s="70">
        <f t="shared" si="7"/>
        <v>512.49</v>
      </c>
      <c r="E18" s="70">
        <f t="shared" si="7"/>
        <v>467.23999999999995</v>
      </c>
      <c r="F18" s="88">
        <f t="shared" si="7"/>
        <v>525.71999999999991</v>
      </c>
      <c r="G18" s="87">
        <f t="shared" si="2"/>
        <v>12.516051707901715</v>
      </c>
      <c r="H18" s="1"/>
      <c r="I18" s="69" t="s">
        <v>14</v>
      </c>
      <c r="J18" s="71">
        <f t="shared" ref="J18" si="8">SUM(J19)</f>
        <v>50.6</v>
      </c>
      <c r="K18" s="35">
        <v>2.97</v>
      </c>
      <c r="L18" s="35">
        <v>13.52</v>
      </c>
      <c r="M18" s="1"/>
      <c r="N18" s="1"/>
      <c r="O18" s="1"/>
      <c r="P18" s="1" t="s">
        <v>35</v>
      </c>
      <c r="Q18" s="1"/>
      <c r="R18" s="1"/>
      <c r="S18" s="1"/>
      <c r="T18" s="1"/>
      <c r="U18" s="1"/>
      <c r="V18" s="1"/>
      <c r="W18" s="1"/>
      <c r="X18" s="1"/>
      <c r="Y18" s="1"/>
    </row>
    <row r="19" spans="1:25" ht="21.75" customHeight="1">
      <c r="A19" s="58" t="s">
        <v>23</v>
      </c>
      <c r="B19" s="59">
        <f t="shared" ref="B19:D19" si="9">SUM(B20:B24)</f>
        <v>627</v>
      </c>
      <c r="C19" s="59">
        <f t="shared" si="9"/>
        <v>635</v>
      </c>
      <c r="D19" s="59">
        <f t="shared" si="9"/>
        <v>512.49</v>
      </c>
      <c r="E19" s="59">
        <f>SUM(E20:E24)</f>
        <v>467.23999999999995</v>
      </c>
      <c r="F19" s="89">
        <f>SUM(F20:F24)</f>
        <v>525.71999999999991</v>
      </c>
      <c r="G19" s="91">
        <f t="shared" si="2"/>
        <v>12.516051707901715</v>
      </c>
      <c r="H19" s="1"/>
      <c r="I19" s="58" t="s">
        <v>23</v>
      </c>
      <c r="J19" s="60">
        <v>50.6</v>
      </c>
      <c r="K19" s="61">
        <v>2.97</v>
      </c>
      <c r="L19" s="61">
        <v>13.52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1.75" customHeight="1">
      <c r="A20" s="72" t="s">
        <v>22</v>
      </c>
      <c r="B20" s="63">
        <v>19.2</v>
      </c>
      <c r="C20" s="79">
        <v>18.600000000000001</v>
      </c>
      <c r="D20" s="79">
        <v>24.69</v>
      </c>
      <c r="E20" s="63">
        <v>21.72</v>
      </c>
      <c r="F20" s="79">
        <v>50.92</v>
      </c>
      <c r="G20" s="92">
        <f t="shared" si="2"/>
        <v>134.43830570902398</v>
      </c>
      <c r="H20" s="1"/>
      <c r="I20" s="72" t="s">
        <v>22</v>
      </c>
      <c r="J20" s="65">
        <v>6</v>
      </c>
      <c r="K20" s="31">
        <v>53.31</v>
      </c>
      <c r="L20" s="31">
        <v>139.33000000000001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1.75" customHeight="1">
      <c r="A21" s="72" t="s">
        <v>27</v>
      </c>
      <c r="B21" s="63">
        <v>101.4</v>
      </c>
      <c r="C21" s="79">
        <v>108.5</v>
      </c>
      <c r="D21" s="79">
        <v>86.8</v>
      </c>
      <c r="E21" s="63">
        <v>79.569999999999993</v>
      </c>
      <c r="F21" s="79">
        <v>80.400000000000006</v>
      </c>
      <c r="G21" s="92">
        <f t="shared" si="2"/>
        <v>1.0431066985044772</v>
      </c>
      <c r="H21" s="1"/>
      <c r="I21" s="72" t="s">
        <v>27</v>
      </c>
      <c r="J21" s="65">
        <v>6.8</v>
      </c>
      <c r="K21" s="31">
        <v>-17.47</v>
      </c>
      <c r="L21" s="31">
        <v>-6.32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1.75" customHeight="1">
      <c r="A22" s="72" t="s">
        <v>28</v>
      </c>
      <c r="B22" s="63">
        <v>303.2</v>
      </c>
      <c r="C22" s="79">
        <v>296.8</v>
      </c>
      <c r="D22" s="79">
        <v>235.4</v>
      </c>
      <c r="E22" s="63">
        <v>216.39</v>
      </c>
      <c r="F22" s="79">
        <v>204.45</v>
      </c>
      <c r="G22" s="92">
        <f t="shared" si="2"/>
        <v>-5.5178150561486197</v>
      </c>
      <c r="H22" s="1"/>
      <c r="I22" s="72" t="s">
        <v>28</v>
      </c>
      <c r="J22" s="65">
        <v>19.8</v>
      </c>
      <c r="K22" s="31">
        <v>-2.21</v>
      </c>
      <c r="L22" s="31">
        <v>-4.99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1.75" customHeight="1">
      <c r="A23" s="72" t="s">
        <v>26</v>
      </c>
      <c r="B23" s="63">
        <v>173.6</v>
      </c>
      <c r="C23" s="79">
        <v>176.3</v>
      </c>
      <c r="D23" s="79">
        <v>140.19999999999999</v>
      </c>
      <c r="E23" s="63">
        <v>126.44</v>
      </c>
      <c r="F23" s="79">
        <v>161.63999999999999</v>
      </c>
      <c r="G23" s="92">
        <f t="shared" si="2"/>
        <v>27.83929136349256</v>
      </c>
      <c r="H23" s="1"/>
      <c r="I23" s="72" t="s">
        <v>26</v>
      </c>
      <c r="J23" s="65">
        <v>15.6</v>
      </c>
      <c r="K23" s="31">
        <v>10.130000000000001</v>
      </c>
      <c r="L23" s="31">
        <v>29.98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1.75" customHeight="1">
      <c r="A24" s="72" t="s">
        <v>30</v>
      </c>
      <c r="B24" s="63">
        <v>29.6</v>
      </c>
      <c r="C24" s="79">
        <v>34.799999999999997</v>
      </c>
      <c r="D24" s="79">
        <v>25.4</v>
      </c>
      <c r="E24" s="63">
        <v>23.12</v>
      </c>
      <c r="F24" s="79">
        <v>28.31</v>
      </c>
      <c r="G24" s="93">
        <f t="shared" si="2"/>
        <v>22.448096885813136</v>
      </c>
      <c r="H24" s="1"/>
      <c r="I24" s="73" t="s">
        <v>30</v>
      </c>
      <c r="J24" s="74">
        <v>2.4</v>
      </c>
      <c r="K24" s="39">
        <v>-6.38</v>
      </c>
      <c r="L24" s="39">
        <v>21.96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1.75" customHeight="1">
      <c r="A25" s="75" t="s">
        <v>29</v>
      </c>
      <c r="B25" s="75"/>
      <c r="C25" s="75"/>
      <c r="D25" s="75"/>
      <c r="E25" s="75"/>
      <c r="F25" s="75"/>
      <c r="G25" s="77"/>
      <c r="H25" s="1"/>
      <c r="I25" s="75" t="s">
        <v>29</v>
      </c>
      <c r="J25" s="76"/>
      <c r="K25" s="75"/>
      <c r="L25" s="75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1.75" customHeight="1">
      <c r="A26" s="104" t="s">
        <v>33</v>
      </c>
      <c r="B26" s="105"/>
      <c r="C26" s="105"/>
      <c r="D26" s="105"/>
      <c r="E26" s="105"/>
      <c r="F26" s="105"/>
      <c r="G26" s="105"/>
      <c r="H26" s="1"/>
      <c r="I26" s="108" t="s">
        <v>33</v>
      </c>
      <c r="J26" s="108"/>
      <c r="K26" s="108"/>
      <c r="L26" s="108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1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21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1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1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21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21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21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21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21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21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21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21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21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21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21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21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21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21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21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21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21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21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21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21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21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21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21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21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21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21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21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21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21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21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21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21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21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21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21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21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21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21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21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21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21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21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21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21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21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21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21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21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21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21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21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21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21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21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21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21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21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21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21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21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21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21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21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21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21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21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21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21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21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21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21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21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21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21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21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21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21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21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21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21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21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21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21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21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21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21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21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21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21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21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21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21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21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21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21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21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21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21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21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21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21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21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21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21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21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21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21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21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21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21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21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21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21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21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21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21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21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21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21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21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21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21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21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21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21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21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21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21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21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21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21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21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21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21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21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21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21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21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21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21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21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21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21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21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21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21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21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21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21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21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21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21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21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21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21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21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21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21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21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21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21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21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21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21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21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21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21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21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21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21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21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21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21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21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21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21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21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21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21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21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21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21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21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21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21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21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21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21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21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21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21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21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21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21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21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21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21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21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21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21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21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21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21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21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21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21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21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21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21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21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21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21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21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21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21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21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21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21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21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21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21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21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21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21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21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21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21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21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21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21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21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21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21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21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21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21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21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21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21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21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21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21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21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21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21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21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21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21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21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21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21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21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21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21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21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21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21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21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21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21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21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21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21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21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21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21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21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21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21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21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21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21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21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21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21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21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21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21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21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21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21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21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21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21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21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21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21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21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21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21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21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21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21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21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21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21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21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21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21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21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21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21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21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21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21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21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21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21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21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21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21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21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21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21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21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21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21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21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21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21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21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21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21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21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21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21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21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21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21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21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21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21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21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21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21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21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21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21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21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21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21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21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21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21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21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21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21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21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21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21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21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21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21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21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21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21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21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21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21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21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21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21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21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21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21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21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21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21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21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21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21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21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21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21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21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21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21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21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21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21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21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21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21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21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21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21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21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21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21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21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21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21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21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21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21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21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21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21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21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21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21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21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21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21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21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21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21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21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21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21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21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21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21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21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21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21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21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21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21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21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21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21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21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21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21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21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21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21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21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21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21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21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21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21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21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21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21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21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21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21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21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21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21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21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21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21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21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21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21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21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21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21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21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21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21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21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21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21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21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21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21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21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21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21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21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21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21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21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21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21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21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21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21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21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21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21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21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21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21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21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21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21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21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21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21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21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21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21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21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21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21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21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21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21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21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21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21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21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21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21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21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21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21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21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21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21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21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21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21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21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21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21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21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21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21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21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21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21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21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21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21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21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21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21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21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21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21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21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21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21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21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21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21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21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21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21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21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21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21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21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21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21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21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21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21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21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21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21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21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21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21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21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21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21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21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21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21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21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21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21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21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21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21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21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21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21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21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21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21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21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21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21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21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21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21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21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21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21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21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21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21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21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21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21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21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21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21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21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21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21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21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21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21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21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21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21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21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21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21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21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21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21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21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21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21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21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21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21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21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21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21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21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21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21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21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21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21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21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21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21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21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21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21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21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21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21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21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21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21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21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21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21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21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21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21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21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21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21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21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21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21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21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21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21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21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21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21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21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21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21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21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21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21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21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21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21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21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21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21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21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21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21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21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21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21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21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21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21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21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21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21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21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21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21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21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21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21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21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21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21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21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21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21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21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21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21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21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21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21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21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21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21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21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21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21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21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21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21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21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21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21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21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21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21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21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21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21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21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21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21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21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21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21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21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21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21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21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21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21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21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21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21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21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21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21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21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21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21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21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21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21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21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21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21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21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21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21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21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21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21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21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21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21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21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21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21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21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21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21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21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21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21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21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21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21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21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21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21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21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21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21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21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21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21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21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21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21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21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21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21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21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21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21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21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21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21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21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21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21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21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21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21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21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21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21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21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21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21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21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21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21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21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21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21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21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21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21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21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21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21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21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21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21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21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21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21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21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21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21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21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21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21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21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21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21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21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21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21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21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21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21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21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21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21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21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21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21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21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21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21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21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21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21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21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21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21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21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21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21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21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21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21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21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21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21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21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21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21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21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21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21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21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21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21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21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21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21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21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21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21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21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21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21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21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21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21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21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21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21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21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21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21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21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21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21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21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21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21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21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21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21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21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21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21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21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21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21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21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21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21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21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21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21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21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21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21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21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21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21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21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21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21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21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21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21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21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21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21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21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21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21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21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21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21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21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21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21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21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21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21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21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21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21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21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21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21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21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21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21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21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21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21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21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21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21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21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21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21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21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21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21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21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21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21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21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21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21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21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21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21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21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21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21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21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21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21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21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21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21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21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21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21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21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21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21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21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21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21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9">
    <mergeCell ref="J3:L3"/>
    <mergeCell ref="A1:G1"/>
    <mergeCell ref="A2:G2"/>
    <mergeCell ref="A26:G26"/>
    <mergeCell ref="B3:B4"/>
    <mergeCell ref="C3:C4"/>
    <mergeCell ref="D3:D4"/>
    <mergeCell ref="I1:L1"/>
    <mergeCell ref="I26:L26"/>
  </mergeCells>
  <conditionalFormatting sqref="F7:G17">
    <cfRule type="cellIs" dxfId="77" priority="39" operator="lessThan">
      <formula>0</formula>
    </cfRule>
  </conditionalFormatting>
  <conditionalFormatting sqref="F19:F24">
    <cfRule type="cellIs" dxfId="76" priority="40" operator="lessThan">
      <formula>0</formula>
    </cfRule>
  </conditionalFormatting>
  <conditionalFormatting sqref="E7">
    <cfRule type="cellIs" dxfId="75" priority="38" operator="lessThan">
      <formula>0</formula>
    </cfRule>
  </conditionalFormatting>
  <conditionalFormatting sqref="E13">
    <cfRule type="cellIs" dxfId="74" priority="37" operator="lessThan">
      <formula>0</formula>
    </cfRule>
  </conditionalFormatting>
  <conditionalFormatting sqref="G5:G17">
    <cfRule type="cellIs" dxfId="73" priority="35" operator="lessThan">
      <formula>0</formula>
    </cfRule>
  </conditionalFormatting>
  <conditionalFormatting sqref="K5:L24">
    <cfRule type="cellIs" dxfId="72" priority="34" operator="lessThan">
      <formula>0</formula>
    </cfRule>
  </conditionalFormatting>
  <conditionalFormatting sqref="F13">
    <cfRule type="cellIs" dxfId="71" priority="33" operator="lessThan">
      <formula>0</formula>
    </cfRule>
  </conditionalFormatting>
  <conditionalFormatting sqref="E13">
    <cfRule type="cellIs" dxfId="70" priority="32" operator="lessThan">
      <formula>0</formula>
    </cfRule>
  </conditionalFormatting>
  <conditionalFormatting sqref="G18">
    <cfRule type="cellIs" dxfId="69" priority="31" operator="lessThan">
      <formula>0</formula>
    </cfRule>
  </conditionalFormatting>
  <conditionalFormatting sqref="K18">
    <cfRule type="cellIs" dxfId="68" priority="30" operator="lessThan">
      <formula>0</formula>
    </cfRule>
  </conditionalFormatting>
  <conditionalFormatting sqref="L18">
    <cfRule type="cellIs" dxfId="67" priority="29" operator="lessThan">
      <formula>0</formula>
    </cfRule>
  </conditionalFormatting>
  <conditionalFormatting sqref="D8:D12">
    <cfRule type="cellIs" dxfId="66" priority="28" operator="lessThan">
      <formula>0</formula>
    </cfRule>
  </conditionalFormatting>
  <conditionalFormatting sqref="D14:D17">
    <cfRule type="cellIs" dxfId="65" priority="27" operator="lessThan">
      <formula>0</formula>
    </cfRule>
  </conditionalFormatting>
  <conditionalFormatting sqref="D20:D24">
    <cfRule type="cellIs" dxfId="64" priority="26" operator="lessThan">
      <formula>0</formula>
    </cfRule>
  </conditionalFormatting>
  <conditionalFormatting sqref="G7:G17">
    <cfRule type="cellIs" dxfId="63" priority="25" operator="lessThan">
      <formula>0</formula>
    </cfRule>
  </conditionalFormatting>
  <conditionalFormatting sqref="G5:G17">
    <cfRule type="cellIs" dxfId="62" priority="23" operator="lessThan">
      <formula>0</formula>
    </cfRule>
  </conditionalFormatting>
  <conditionalFormatting sqref="F7">
    <cfRule type="cellIs" dxfId="61" priority="22" operator="lessThan">
      <formula>0</formula>
    </cfRule>
  </conditionalFormatting>
  <conditionalFormatting sqref="F13">
    <cfRule type="cellIs" dxfId="60" priority="21" operator="lessThan">
      <formula>0</formula>
    </cfRule>
  </conditionalFormatting>
  <conditionalFormatting sqref="F13">
    <cfRule type="cellIs" dxfId="59" priority="20" operator="lessThan">
      <formula>0</formula>
    </cfRule>
  </conditionalFormatting>
  <conditionalFormatting sqref="F7">
    <cfRule type="cellIs" dxfId="58" priority="18" operator="lessThan">
      <formula>0</formula>
    </cfRule>
  </conditionalFormatting>
  <conditionalFormatting sqref="F13">
    <cfRule type="cellIs" dxfId="57" priority="17" operator="lessThan">
      <formula>0</formula>
    </cfRule>
  </conditionalFormatting>
  <conditionalFormatting sqref="F13">
    <cfRule type="cellIs" dxfId="56" priority="16" operator="lessThan">
      <formula>0</formula>
    </cfRule>
  </conditionalFormatting>
  <conditionalFormatting sqref="F13">
    <cfRule type="cellIs" dxfId="55" priority="15" operator="lessThan">
      <formula>0</formula>
    </cfRule>
  </conditionalFormatting>
  <conditionalFormatting sqref="F13">
    <cfRule type="cellIs" dxfId="54" priority="14" operator="lessThan">
      <formula>0</formula>
    </cfRule>
  </conditionalFormatting>
  <conditionalFormatting sqref="F13">
    <cfRule type="cellIs" dxfId="53" priority="13" operator="lessThan">
      <formula>0</formula>
    </cfRule>
  </conditionalFormatting>
  <conditionalFormatting sqref="G18">
    <cfRule type="cellIs" dxfId="52" priority="12" operator="lessThan">
      <formula>0</formula>
    </cfRule>
  </conditionalFormatting>
  <conditionalFormatting sqref="G18">
    <cfRule type="cellIs" dxfId="51" priority="11" operator="lessThan">
      <formula>0</formula>
    </cfRule>
  </conditionalFormatting>
  <conditionalFormatting sqref="G19:G24">
    <cfRule type="cellIs" dxfId="50" priority="10" operator="lessThan">
      <formula>0</formula>
    </cfRule>
  </conditionalFormatting>
  <conditionalFormatting sqref="G19:G24">
    <cfRule type="cellIs" dxfId="49" priority="9" operator="lessThan">
      <formula>0</formula>
    </cfRule>
  </conditionalFormatting>
  <conditionalFormatting sqref="G19:G24">
    <cfRule type="cellIs" dxfId="48" priority="8" operator="lessThan">
      <formula>0</formula>
    </cfRule>
  </conditionalFormatting>
  <conditionalFormatting sqref="G19:G24">
    <cfRule type="cellIs" dxfId="47" priority="7" operator="lessThan">
      <formula>0</formula>
    </cfRule>
  </conditionalFormatting>
  <conditionalFormatting sqref="C8:C12">
    <cfRule type="cellIs" dxfId="46" priority="6" operator="lessThan">
      <formula>0</formula>
    </cfRule>
  </conditionalFormatting>
  <conditionalFormatting sqref="C14:C17">
    <cfRule type="cellIs" dxfId="45" priority="5" operator="lessThan">
      <formula>0</formula>
    </cfRule>
  </conditionalFormatting>
  <conditionalFormatting sqref="C20:C24">
    <cfRule type="cellIs" dxfId="44" priority="4" operator="lessThan">
      <formula>0</formula>
    </cfRule>
  </conditionalFormatting>
  <conditionalFormatting sqref="K7:L17">
    <cfRule type="cellIs" dxfId="43" priority="3" operator="lessThan">
      <formula>0</formula>
    </cfRule>
  </conditionalFormatting>
  <conditionalFormatting sqref="K7:L17">
    <cfRule type="cellIs" dxfId="42" priority="2" operator="lessThan">
      <formula>0</formula>
    </cfRule>
  </conditionalFormatting>
  <conditionalFormatting sqref="K19:L24">
    <cfRule type="cellIs" dxfId="41" priority="1" operator="lessThan">
      <formula>0</formula>
    </cfRule>
  </conditionalFormatting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1000"/>
  <sheetViews>
    <sheetView zoomScale="110" zoomScaleNormal="110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G1"/>
    </sheetView>
  </sheetViews>
  <sheetFormatPr defaultColWidth="12.625" defaultRowHeight="15" customHeight="1"/>
  <cols>
    <col min="1" max="1" width="40.375" style="2" customWidth="1"/>
    <col min="2" max="7" width="9" style="2" customWidth="1"/>
    <col min="8" max="8" width="3.375" style="2" customWidth="1"/>
    <col min="9" max="9" width="29.125" style="2" customWidth="1"/>
    <col min="10" max="10" width="9" style="2" customWidth="1"/>
    <col min="11" max="12" width="25.625" style="2" customWidth="1"/>
    <col min="13" max="25" width="8" style="2" customWidth="1"/>
    <col min="26" max="16384" width="12.625" style="2"/>
  </cols>
  <sheetData>
    <row r="1" spans="1:25" ht="21.75" customHeight="1">
      <c r="A1" s="110" t="s">
        <v>41</v>
      </c>
      <c r="B1" s="112"/>
      <c r="C1" s="112"/>
      <c r="D1" s="113"/>
      <c r="E1" s="112"/>
      <c r="F1" s="112"/>
      <c r="G1" s="113"/>
      <c r="H1" s="1"/>
      <c r="I1" s="111" t="s">
        <v>42</v>
      </c>
      <c r="J1" s="113"/>
      <c r="K1" s="113"/>
      <c r="L1" s="113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.75" customHeight="1">
      <c r="A2" s="114" t="s">
        <v>0</v>
      </c>
      <c r="B2" s="115"/>
      <c r="C2" s="115"/>
      <c r="D2" s="115"/>
      <c r="E2" s="115"/>
      <c r="F2" s="115"/>
      <c r="G2" s="11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1.75" customHeight="1">
      <c r="A3" s="3" t="s">
        <v>1</v>
      </c>
      <c r="B3" s="106">
        <v>2561</v>
      </c>
      <c r="C3" s="106">
        <v>2562</v>
      </c>
      <c r="D3" s="106">
        <v>2563</v>
      </c>
      <c r="E3" s="3">
        <v>2563</v>
      </c>
      <c r="F3" s="3">
        <v>2564</v>
      </c>
      <c r="G3" s="3" t="s">
        <v>2</v>
      </c>
      <c r="H3" s="4"/>
      <c r="I3" s="4"/>
      <c r="J3" s="95" t="s">
        <v>40</v>
      </c>
      <c r="K3" s="96"/>
      <c r="L3" s="97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24.75" customHeight="1">
      <c r="A4" s="5"/>
      <c r="B4" s="116"/>
      <c r="C4" s="116"/>
      <c r="D4" s="116"/>
      <c r="E4" s="48" t="s">
        <v>39</v>
      </c>
      <c r="F4" s="48" t="s">
        <v>39</v>
      </c>
      <c r="G4" s="6" t="s">
        <v>34</v>
      </c>
      <c r="H4" s="4"/>
      <c r="I4" s="4"/>
      <c r="J4" s="7" t="s">
        <v>36</v>
      </c>
      <c r="K4" s="7" t="s">
        <v>31</v>
      </c>
      <c r="L4" s="8" t="s">
        <v>32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21.75" customHeight="1">
      <c r="A5" s="9" t="s">
        <v>3</v>
      </c>
      <c r="B5" s="10">
        <f t="shared" ref="B5:F5" si="0">SUM(B6+B11)</f>
        <v>1964.6999999999998</v>
      </c>
      <c r="C5" s="10">
        <f t="shared" si="0"/>
        <v>2111.8000000000002</v>
      </c>
      <c r="D5" s="10">
        <f t="shared" ref="D5" si="1">SUM(D6+D11)</f>
        <v>1560.9</v>
      </c>
      <c r="E5" s="10">
        <f t="shared" si="0"/>
        <v>1409.7800000000002</v>
      </c>
      <c r="F5" s="10">
        <f t="shared" si="0"/>
        <v>1761.83</v>
      </c>
      <c r="G5" s="11">
        <f t="shared" ref="G5:G16" si="2">SUM(F5-E5)*100/E5</f>
        <v>24.971981443913212</v>
      </c>
      <c r="H5" s="1"/>
      <c r="I5" s="9" t="s">
        <v>3</v>
      </c>
      <c r="J5" s="80">
        <f>SUM(J6+J11)</f>
        <v>156.69999999999999</v>
      </c>
      <c r="K5" s="11">
        <v>11.61</v>
      </c>
      <c r="L5" s="11">
        <v>24.07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1.75" customHeight="1">
      <c r="A6" s="12" t="s">
        <v>4</v>
      </c>
      <c r="B6" s="13">
        <f t="shared" ref="B6:F6" si="3">SUM(B7+B8)</f>
        <v>1423.6</v>
      </c>
      <c r="C6" s="13">
        <f t="shared" si="3"/>
        <v>1453.1</v>
      </c>
      <c r="D6" s="13">
        <f t="shared" ref="D6" si="4">SUM(D7+D8)</f>
        <v>1019.9</v>
      </c>
      <c r="E6" s="13">
        <f t="shared" si="3"/>
        <v>932.07</v>
      </c>
      <c r="F6" s="13">
        <f t="shared" si="3"/>
        <v>1297.97</v>
      </c>
      <c r="G6" s="11">
        <f t="shared" si="2"/>
        <v>39.256708187153322</v>
      </c>
      <c r="H6" s="1"/>
      <c r="I6" s="12" t="s">
        <v>4</v>
      </c>
      <c r="J6" s="14">
        <f>SUM(J7+J8)</f>
        <v>118</v>
      </c>
      <c r="K6" s="11">
        <v>5.45</v>
      </c>
      <c r="L6" s="11">
        <v>49.18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1.75" customHeight="1">
      <c r="A7" s="15" t="s">
        <v>6</v>
      </c>
      <c r="B7" s="16">
        <v>899</v>
      </c>
      <c r="C7" s="16">
        <v>879.3</v>
      </c>
      <c r="D7" s="16">
        <v>592.9</v>
      </c>
      <c r="E7" s="16">
        <v>549.76</v>
      </c>
      <c r="F7" s="16">
        <v>877.74</v>
      </c>
      <c r="G7" s="17">
        <f t="shared" si="2"/>
        <v>59.658760186263095</v>
      </c>
      <c r="H7" s="1"/>
      <c r="I7" s="15" t="s">
        <v>7</v>
      </c>
      <c r="J7" s="18">
        <v>68.3</v>
      </c>
      <c r="K7" s="19">
        <v>-2.41</v>
      </c>
      <c r="L7" s="19">
        <v>70.09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1.75" customHeight="1">
      <c r="A8" s="20" t="s">
        <v>8</v>
      </c>
      <c r="B8" s="21">
        <f t="shared" ref="B8:F8" si="5">SUM(B9+B10)</f>
        <v>524.6</v>
      </c>
      <c r="C8" s="22">
        <f>SUM(C9+C10)</f>
        <v>573.79999999999995</v>
      </c>
      <c r="D8" s="22">
        <f>SUM(D9+D10)</f>
        <v>427</v>
      </c>
      <c r="E8" s="21">
        <f t="shared" si="5"/>
        <v>382.31000000000006</v>
      </c>
      <c r="F8" s="22">
        <f t="shared" si="5"/>
        <v>420.23</v>
      </c>
      <c r="G8" s="83">
        <f t="shared" si="2"/>
        <v>9.9186524025005767</v>
      </c>
      <c r="H8" s="1"/>
      <c r="I8" s="20" t="s">
        <v>8</v>
      </c>
      <c r="J8" s="18">
        <v>49.7</v>
      </c>
      <c r="K8" s="19">
        <v>18.59</v>
      </c>
      <c r="L8" s="24">
        <v>27.54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1.75" customHeight="1">
      <c r="A9" s="25" t="s">
        <v>10</v>
      </c>
      <c r="B9" s="27">
        <v>110.6</v>
      </c>
      <c r="C9" s="26">
        <v>135.30000000000001</v>
      </c>
      <c r="D9" s="26">
        <v>83.3</v>
      </c>
      <c r="E9" s="21">
        <v>76.34</v>
      </c>
      <c r="F9" s="26">
        <v>63.51</v>
      </c>
      <c r="G9" s="81">
        <f t="shared" si="2"/>
        <v>-16.806392454807444</v>
      </c>
      <c r="H9" s="28"/>
      <c r="I9" s="25" t="s">
        <v>10</v>
      </c>
      <c r="J9" s="29">
        <v>7</v>
      </c>
      <c r="K9" s="30">
        <v>24.98</v>
      </c>
      <c r="L9" s="31">
        <v>9.7799999999999994</v>
      </c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</row>
    <row r="10" spans="1:25" ht="21.75" customHeight="1">
      <c r="A10" s="25" t="s">
        <v>11</v>
      </c>
      <c r="B10" s="26">
        <v>414</v>
      </c>
      <c r="C10" s="26">
        <v>438.5</v>
      </c>
      <c r="D10" s="26">
        <v>343.7</v>
      </c>
      <c r="E10" s="21">
        <v>305.97000000000003</v>
      </c>
      <c r="F10" s="26">
        <v>356.72</v>
      </c>
      <c r="G10" s="81">
        <f t="shared" si="2"/>
        <v>16.586593456874855</v>
      </c>
      <c r="H10" s="28"/>
      <c r="I10" s="25" t="s">
        <v>11</v>
      </c>
      <c r="J10" s="29">
        <v>42.7</v>
      </c>
      <c r="K10" s="30">
        <v>17.61</v>
      </c>
      <c r="L10" s="31">
        <v>31.01</v>
      </c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</row>
    <row r="11" spans="1:25" ht="21.75" customHeight="1">
      <c r="A11" s="32" t="s">
        <v>14</v>
      </c>
      <c r="B11" s="33">
        <f t="shared" ref="B11:F11" si="6">SUM(B12)</f>
        <v>541.1</v>
      </c>
      <c r="C11" s="33">
        <f t="shared" si="6"/>
        <v>658.7</v>
      </c>
      <c r="D11" s="33">
        <v>541</v>
      </c>
      <c r="E11" s="33">
        <f t="shared" si="6"/>
        <v>477.71000000000004</v>
      </c>
      <c r="F11" s="88">
        <f t="shared" si="6"/>
        <v>463.86</v>
      </c>
      <c r="G11" s="86">
        <f t="shared" si="2"/>
        <v>-2.8992484980427502</v>
      </c>
      <c r="H11" s="1"/>
      <c r="I11" s="32" t="s">
        <v>14</v>
      </c>
      <c r="J11" s="34">
        <f t="shared" ref="J11" si="7">SUM(J12)</f>
        <v>38.700000000000003</v>
      </c>
      <c r="K11" s="35">
        <v>35.85</v>
      </c>
      <c r="L11" s="35">
        <v>-18.010000000000002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1.75" customHeight="1">
      <c r="A12" s="15" t="s">
        <v>21</v>
      </c>
      <c r="B12" s="16">
        <f t="shared" ref="B12:D12" si="8">SUM(B13:B16)</f>
        <v>541.1</v>
      </c>
      <c r="C12" s="16">
        <f t="shared" si="8"/>
        <v>658.7</v>
      </c>
      <c r="D12" s="16">
        <f t="shared" si="8"/>
        <v>524.5</v>
      </c>
      <c r="E12" s="21">
        <f>SUM(E13:E16)</f>
        <v>477.71000000000004</v>
      </c>
      <c r="F12" s="21">
        <f>SUM(F13:F16)</f>
        <v>463.86</v>
      </c>
      <c r="G12" s="17">
        <f t="shared" si="2"/>
        <v>-2.8992484980427502</v>
      </c>
      <c r="H12" s="1"/>
      <c r="I12" s="15" t="s">
        <v>21</v>
      </c>
      <c r="J12" s="43">
        <v>38.700000000000003</v>
      </c>
      <c r="K12" s="19">
        <v>35.85</v>
      </c>
      <c r="L12" s="24">
        <v>-18.010000000000002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21.75" customHeight="1">
      <c r="A13" s="36" t="s">
        <v>22</v>
      </c>
      <c r="B13" s="27">
        <v>138.5</v>
      </c>
      <c r="C13" s="27">
        <v>206.2</v>
      </c>
      <c r="D13" s="26">
        <v>165.9</v>
      </c>
      <c r="E13" s="21">
        <v>152.38999999999999</v>
      </c>
      <c r="F13" s="26">
        <v>138.18</v>
      </c>
      <c r="G13" s="81">
        <f t="shared" si="2"/>
        <v>-9.3247588424437176</v>
      </c>
      <c r="H13" s="28"/>
      <c r="I13" s="36" t="s">
        <v>22</v>
      </c>
      <c r="J13" s="44">
        <v>11.1</v>
      </c>
      <c r="K13" s="30">
        <v>60.6</v>
      </c>
      <c r="L13" s="31">
        <v>-18.649999999999999</v>
      </c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</row>
    <row r="14" spans="1:25" ht="21.75" customHeight="1">
      <c r="A14" s="36" t="s">
        <v>24</v>
      </c>
      <c r="B14" s="27">
        <v>87.9</v>
      </c>
      <c r="C14" s="27">
        <v>90.4</v>
      </c>
      <c r="D14" s="26">
        <v>58.7</v>
      </c>
      <c r="E14" s="21">
        <v>53.99</v>
      </c>
      <c r="F14" s="27">
        <v>59.7</v>
      </c>
      <c r="G14" s="81">
        <f t="shared" si="2"/>
        <v>10.576032598629377</v>
      </c>
      <c r="H14" s="28"/>
      <c r="I14" s="36" t="s">
        <v>24</v>
      </c>
      <c r="J14" s="44">
        <v>5.7</v>
      </c>
      <c r="K14" s="30">
        <v>27.82</v>
      </c>
      <c r="L14" s="31">
        <v>14.47</v>
      </c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</row>
    <row r="15" spans="1:25" ht="21.75" customHeight="1">
      <c r="A15" s="36" t="s">
        <v>25</v>
      </c>
      <c r="B15" s="27">
        <v>101.6</v>
      </c>
      <c r="C15" s="27">
        <v>130</v>
      </c>
      <c r="D15" s="26">
        <v>106.2</v>
      </c>
      <c r="E15" s="21">
        <v>95.34</v>
      </c>
      <c r="F15" s="26">
        <v>95.38</v>
      </c>
      <c r="G15" s="81">
        <f t="shared" si="2"/>
        <v>4.1955108034394839E-2</v>
      </c>
      <c r="H15" s="28"/>
      <c r="I15" s="36" t="s">
        <v>25</v>
      </c>
      <c r="J15" s="44">
        <v>8.5</v>
      </c>
      <c r="K15" s="30">
        <v>57.47</v>
      </c>
      <c r="L15" s="31">
        <v>-23.97</v>
      </c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</row>
    <row r="16" spans="1:25" ht="21.75" customHeight="1">
      <c r="A16" s="36" t="s">
        <v>26</v>
      </c>
      <c r="B16" s="26">
        <v>213.1</v>
      </c>
      <c r="C16" s="26">
        <v>232.1</v>
      </c>
      <c r="D16" s="26">
        <v>193.7</v>
      </c>
      <c r="E16" s="21">
        <v>175.99</v>
      </c>
      <c r="F16" s="26">
        <v>170.6</v>
      </c>
      <c r="G16" s="82">
        <f t="shared" si="2"/>
        <v>-3.0626740155690748</v>
      </c>
      <c r="H16" s="28"/>
      <c r="I16" s="37" t="s">
        <v>26</v>
      </c>
      <c r="J16" s="45">
        <v>13.4</v>
      </c>
      <c r="K16" s="38">
        <v>14.25</v>
      </c>
      <c r="L16" s="39">
        <v>-22.89</v>
      </c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</row>
    <row r="17" spans="1:25" ht="21.75" customHeight="1">
      <c r="A17" s="40" t="s">
        <v>29</v>
      </c>
      <c r="B17" s="40"/>
      <c r="C17" s="40"/>
      <c r="D17" s="40"/>
      <c r="E17" s="40"/>
      <c r="F17" s="40"/>
      <c r="G17" s="41"/>
      <c r="H17" s="1"/>
      <c r="I17" s="75" t="s">
        <v>29</v>
      </c>
      <c r="J17" s="76"/>
      <c r="K17" s="75"/>
      <c r="L17" s="75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21.75" customHeight="1">
      <c r="A18" s="109" t="s">
        <v>33</v>
      </c>
      <c r="B18" s="105"/>
      <c r="C18" s="105"/>
      <c r="D18" s="105"/>
      <c r="E18" s="105"/>
      <c r="F18" s="105"/>
      <c r="G18" s="105"/>
      <c r="H18" s="1"/>
      <c r="I18" s="108" t="s">
        <v>33</v>
      </c>
      <c r="J18" s="108"/>
      <c r="K18" s="108"/>
      <c r="L18" s="108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1.75" customHeight="1">
      <c r="A19" s="4"/>
      <c r="B19" s="4"/>
      <c r="C19" s="4"/>
      <c r="D19" s="4"/>
      <c r="E19" s="4"/>
      <c r="F19" s="4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1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1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1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1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1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1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1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1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21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1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1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21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21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21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21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21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21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21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21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21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21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21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21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21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21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21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21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21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21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21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21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21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21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21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21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21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21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21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21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21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21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21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21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21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21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21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21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21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21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21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21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21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21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21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21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21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21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21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21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21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21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21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21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21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21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21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21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21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21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21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21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21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21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21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21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21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21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21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21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21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21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21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21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21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21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21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21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21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21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21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21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21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21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21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21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21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21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21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21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21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21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21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21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21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21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21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21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21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21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21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21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21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21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21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21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21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21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21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21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21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21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21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21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21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21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21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21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21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21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21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21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21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21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21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21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21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21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21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21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21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21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21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21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21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21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21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21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21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21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21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21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21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21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21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21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21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21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21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21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21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21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21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21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21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21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21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21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21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21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21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21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21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21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21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21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21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21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21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21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21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21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21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21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21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21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21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21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21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21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21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21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21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21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21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21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21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21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21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21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21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21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21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21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21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21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21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21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21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21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21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21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21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21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21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21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21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21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21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21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21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21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21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21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21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21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21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21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21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21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21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21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21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21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21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21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21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21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21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21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21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21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21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21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21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21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21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21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21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21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21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21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21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21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21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21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21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21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21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21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21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21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21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21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21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21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21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21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21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21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21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21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21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21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21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21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21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21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21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21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21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21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21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21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21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21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21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21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21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21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21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21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21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21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21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21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21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21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21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21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21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21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21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21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21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21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21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21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21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21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21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21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21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21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21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21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21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21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21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21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21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21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21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21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21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21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21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21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21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21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21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21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21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21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21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21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21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21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21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21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21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21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21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21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21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21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21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21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21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21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21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21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21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21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21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21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21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21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21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21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21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21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21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21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21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21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21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21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21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21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21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21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21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21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21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21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21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21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21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21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21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21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21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21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21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21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21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21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21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21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21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21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21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21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21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21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21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21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21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21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21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21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21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21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21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21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21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21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21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21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21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21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21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21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21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21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21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21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21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21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21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21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21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21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21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21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21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21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21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21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21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21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21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21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21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21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21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21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21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21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21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21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21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21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21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21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21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21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21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21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21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21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21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21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21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21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21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21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21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21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21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21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21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21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21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21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21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21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21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21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21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21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21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21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21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21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21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21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21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21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21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21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21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21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21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21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21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21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21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21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21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21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21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21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21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21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21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21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21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21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21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21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21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21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21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21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21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21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21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21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21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21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21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21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21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21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21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21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21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21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21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21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21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21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21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21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21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21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21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21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21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21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21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21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21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21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21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21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21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21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21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21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21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21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21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21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21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21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21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21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21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21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21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21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21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21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21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21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21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21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21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21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21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21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21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21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21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21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21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21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21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21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21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21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21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21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21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21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21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21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21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21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21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21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21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21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21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21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21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21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21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21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21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21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21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21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21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21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21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21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21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21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21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21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21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21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21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21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21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21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21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21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21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21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21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21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21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21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21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21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21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21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21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21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21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21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21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21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21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21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21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21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21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21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21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21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21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21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21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21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21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21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21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21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21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21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21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21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21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21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21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21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21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21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21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21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21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21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21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21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21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21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21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21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21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21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21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21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21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21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21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21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21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21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21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21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21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21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21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21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21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21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21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21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21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21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21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21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21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21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21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21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21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21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21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21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21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21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21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21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21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21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21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21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21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21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21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21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21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21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21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21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21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21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21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21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21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21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21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21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21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21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21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21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21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21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21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21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21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21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21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21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21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21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21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21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21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21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21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21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21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21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21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21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21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21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21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21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21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21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21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21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21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21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21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21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21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21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21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21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21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21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21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21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21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21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21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21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21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21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21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21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21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21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21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21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21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21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21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21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21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21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21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21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21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21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21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21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21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21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21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21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21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21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21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21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21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21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21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21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21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21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21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21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21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21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21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21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21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21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21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21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21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21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21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21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21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21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21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21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21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21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21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21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21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21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21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21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21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21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21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21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21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21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21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21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21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21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21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21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21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21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21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21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21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21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21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21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21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21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21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21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21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21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21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21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21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21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21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21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21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21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21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21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21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21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21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21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21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21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21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21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21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21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21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21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21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21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21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21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21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21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21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21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21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21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21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21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21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21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21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21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21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21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21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21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21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21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21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21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21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21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21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21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21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21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21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21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21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21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21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21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21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21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21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21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21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21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21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21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21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21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21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21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21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21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21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21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21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21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21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21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21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21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21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21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21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21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21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21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21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21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21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21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21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21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21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21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21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21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21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21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21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21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21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21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21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21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21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21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21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21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21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21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21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21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21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21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21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21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21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21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21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21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21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21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21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21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21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21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9">
    <mergeCell ref="A18:G18"/>
    <mergeCell ref="J3:L3"/>
    <mergeCell ref="A1:G1"/>
    <mergeCell ref="A2:G2"/>
    <mergeCell ref="B3:B4"/>
    <mergeCell ref="C3:C4"/>
    <mergeCell ref="D3:D4"/>
    <mergeCell ref="I1:L1"/>
    <mergeCell ref="I18:L18"/>
  </mergeCells>
  <conditionalFormatting sqref="G7 F7:F10 G14:G16 G12 F13:F16">
    <cfRule type="cellIs" dxfId="40" priority="42" operator="lessThan">
      <formula>0</formula>
    </cfRule>
  </conditionalFormatting>
  <conditionalFormatting sqref="D7 D9:D10">
    <cfRule type="cellIs" dxfId="39" priority="41" operator="lessThan">
      <formula>0</formula>
    </cfRule>
  </conditionalFormatting>
  <conditionalFormatting sqref="K7:K16">
    <cfRule type="cellIs" dxfId="38" priority="40" operator="lessThan">
      <formula>0</formula>
    </cfRule>
  </conditionalFormatting>
  <conditionalFormatting sqref="G7">
    <cfRule type="cellIs" dxfId="37" priority="38" operator="lessThan">
      <formula>0</formula>
    </cfRule>
  </conditionalFormatting>
  <conditionalFormatting sqref="K5:L6">
    <cfRule type="cellIs" dxfId="36" priority="37" operator="lessThan">
      <formula>0</formula>
    </cfRule>
  </conditionalFormatting>
  <conditionalFormatting sqref="G6">
    <cfRule type="cellIs" dxfId="35" priority="36" operator="lessThan">
      <formula>0</formula>
    </cfRule>
  </conditionalFormatting>
  <conditionalFormatting sqref="C7">
    <cfRule type="cellIs" dxfId="34" priority="35" operator="lessThan">
      <formula>0</formula>
    </cfRule>
  </conditionalFormatting>
  <conditionalFormatting sqref="C9:C10">
    <cfRule type="cellIs" dxfId="33" priority="34" operator="lessThan">
      <formula>0</formula>
    </cfRule>
  </conditionalFormatting>
  <conditionalFormatting sqref="D7">
    <cfRule type="cellIs" dxfId="32" priority="33" operator="lessThan">
      <formula>0</formula>
    </cfRule>
  </conditionalFormatting>
  <conditionalFormatting sqref="D9:D10">
    <cfRule type="cellIs" dxfId="31" priority="32" operator="lessThan">
      <formula>0</formula>
    </cfRule>
  </conditionalFormatting>
  <conditionalFormatting sqref="D13:D16">
    <cfRule type="cellIs" dxfId="30" priority="31" operator="lessThan">
      <formula>0</formula>
    </cfRule>
  </conditionalFormatting>
  <conditionalFormatting sqref="G14">
    <cfRule type="cellIs" dxfId="29" priority="30" operator="lessThan">
      <formula>0</formula>
    </cfRule>
  </conditionalFormatting>
  <conditionalFormatting sqref="G7 G12 G14:G16">
    <cfRule type="cellIs" dxfId="28" priority="29" operator="lessThan">
      <formula>0</formula>
    </cfRule>
  </conditionalFormatting>
  <conditionalFormatting sqref="G7">
    <cfRule type="cellIs" dxfId="27" priority="28" operator="lessThan">
      <formula>0</formula>
    </cfRule>
  </conditionalFormatting>
  <conditionalFormatting sqref="G14">
    <cfRule type="cellIs" dxfId="26" priority="27" operator="lessThan">
      <formula>0</formula>
    </cfRule>
  </conditionalFormatting>
  <conditionalFormatting sqref="G14">
    <cfRule type="cellIs" dxfId="25" priority="26" operator="lessThan">
      <formula>0</formula>
    </cfRule>
  </conditionalFormatting>
  <conditionalFormatting sqref="G15">
    <cfRule type="cellIs" dxfId="24" priority="25" operator="lessThan">
      <formula>0</formula>
    </cfRule>
  </conditionalFormatting>
  <conditionalFormatting sqref="G15">
    <cfRule type="cellIs" dxfId="23" priority="24" operator="lessThan">
      <formula>0</formula>
    </cfRule>
  </conditionalFormatting>
  <conditionalFormatting sqref="G15">
    <cfRule type="cellIs" dxfId="22" priority="23" operator="lessThan">
      <formula>0</formula>
    </cfRule>
  </conditionalFormatting>
  <conditionalFormatting sqref="G12">
    <cfRule type="cellIs" dxfId="21" priority="22" operator="lessThan">
      <formula>0</formula>
    </cfRule>
  </conditionalFormatting>
  <conditionalFormatting sqref="G12">
    <cfRule type="cellIs" dxfId="20" priority="21" operator="lessThan">
      <formula>0</formula>
    </cfRule>
  </conditionalFormatting>
  <conditionalFormatting sqref="G16">
    <cfRule type="cellIs" dxfId="19" priority="20" operator="lessThan">
      <formula>0</formula>
    </cfRule>
  </conditionalFormatting>
  <conditionalFormatting sqref="G16">
    <cfRule type="cellIs" dxfId="18" priority="19" operator="lessThan">
      <formula>0</formula>
    </cfRule>
  </conditionalFormatting>
  <conditionalFormatting sqref="G16">
    <cfRule type="cellIs" dxfId="17" priority="18" operator="lessThan">
      <formula>0</formula>
    </cfRule>
  </conditionalFormatting>
  <conditionalFormatting sqref="G8">
    <cfRule type="cellIs" dxfId="16" priority="17" operator="lessThan">
      <formula>0</formula>
    </cfRule>
  </conditionalFormatting>
  <conditionalFormatting sqref="G8">
    <cfRule type="cellIs" dxfId="15" priority="16" operator="lessThan">
      <formula>0</formula>
    </cfRule>
  </conditionalFormatting>
  <conditionalFormatting sqref="G8">
    <cfRule type="cellIs" dxfId="14" priority="15" operator="lessThan">
      <formula>0</formula>
    </cfRule>
  </conditionalFormatting>
  <conditionalFormatting sqref="G8">
    <cfRule type="cellIs" dxfId="13" priority="14" operator="lessThan">
      <formula>0</formula>
    </cfRule>
  </conditionalFormatting>
  <conditionalFormatting sqref="G9:G10">
    <cfRule type="cellIs" dxfId="12" priority="13" operator="lessThan">
      <formula>0</formula>
    </cfRule>
  </conditionalFormatting>
  <conditionalFormatting sqref="G9:G10">
    <cfRule type="cellIs" dxfId="11" priority="12" operator="lessThan">
      <formula>0</formula>
    </cfRule>
  </conditionalFormatting>
  <conditionalFormatting sqref="G9:G10">
    <cfRule type="cellIs" dxfId="10" priority="11" operator="lessThan">
      <formula>0</formula>
    </cfRule>
  </conditionalFormatting>
  <conditionalFormatting sqref="G9:G10">
    <cfRule type="cellIs" dxfId="9" priority="10" operator="lessThan">
      <formula>0</formula>
    </cfRule>
  </conditionalFormatting>
  <conditionalFormatting sqref="G9:G10">
    <cfRule type="cellIs" dxfId="8" priority="9" operator="lessThan">
      <formula>0</formula>
    </cfRule>
  </conditionalFormatting>
  <conditionalFormatting sqref="G13">
    <cfRule type="cellIs" dxfId="7" priority="8" operator="lessThan">
      <formula>0</formula>
    </cfRule>
  </conditionalFormatting>
  <conditionalFormatting sqref="G13">
    <cfRule type="cellIs" dxfId="6" priority="7" operator="lessThan">
      <formula>0</formula>
    </cfRule>
  </conditionalFormatting>
  <conditionalFormatting sqref="G13">
    <cfRule type="cellIs" dxfId="5" priority="6" operator="lessThan">
      <formula>0</formula>
    </cfRule>
  </conditionalFormatting>
  <conditionalFormatting sqref="G13">
    <cfRule type="cellIs" dxfId="4" priority="5" operator="lessThan">
      <formula>0</formula>
    </cfRule>
  </conditionalFormatting>
  <conditionalFormatting sqref="G13">
    <cfRule type="cellIs" dxfId="3" priority="4" operator="lessThan">
      <formula>0</formula>
    </cfRule>
  </conditionalFormatting>
  <conditionalFormatting sqref="G5">
    <cfRule type="cellIs" dxfId="2" priority="3" operator="lessThan">
      <formula>0</formula>
    </cfRule>
  </conditionalFormatting>
  <conditionalFormatting sqref="G11">
    <cfRule type="cellIs" dxfId="1" priority="2" operator="lessThan">
      <formula>0</formula>
    </cfRule>
  </conditionalFormatting>
  <conditionalFormatting sqref="G11">
    <cfRule type="cellIs" dxfId="0" priority="1" operator="lessThan">
      <formula>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ส่งออก</vt:lpstr>
      <vt:lpstr>นำเข้า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Issarate Wongsatiensophon</dc:creator>
  <cp:lastModifiedBy>issarate</cp:lastModifiedBy>
  <cp:lastPrinted>2020-04-23T03:06:22Z</cp:lastPrinted>
  <dcterms:created xsi:type="dcterms:W3CDTF">2019-02-25T08:34:04Z</dcterms:created>
  <dcterms:modified xsi:type="dcterms:W3CDTF">2022-01-13T01:41:55Z</dcterms:modified>
</cp:coreProperties>
</file>