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4"/>
  <c r="G21"/>
  <c r="G22"/>
  <c r="G23"/>
  <c r="F8" i="2" l="1"/>
  <c r="F13" i="1" l="1"/>
  <c r="F12" i="2"/>
  <c r="G9"/>
  <c r="E19" i="1"/>
  <c r="F19"/>
  <c r="E13"/>
  <c r="F7"/>
  <c r="E7"/>
  <c r="J11" i="2" l="1"/>
  <c r="G16"/>
  <c r="G15"/>
  <c r="G14"/>
  <c r="G13"/>
  <c r="G10"/>
  <c r="G7"/>
  <c r="G9" i="1" l="1"/>
  <c r="G10"/>
  <c r="G11"/>
  <c r="G12"/>
  <c r="G19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<sst xmlns="http://schemas.openxmlformats.org/spreadsheetml/2006/main" count="88" uniqueCount="39">
  <si>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</si>
  <si>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</si>
  <si>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</si>
  <si>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</si>
  <si>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</si>
  <si>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</si>
  <si>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</si>
  <si>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</si>
  <si>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</si>
  <si>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</si>
  <si>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</si>
  <si>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</si>
  <si>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</si>
  <si>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</si>
  <si>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</si>
  <si>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</si>
  <si>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</si>
  <si>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</si>
  <si>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</si>
  <si>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</si>
  <si>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</si>
  <si>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</si>
  <si>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</si>
  <si>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</si>
  <si>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</si>
  <si>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</si>
  <si>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</si>
  <si>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</si>
  <si>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</si>
  <si>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</si>
  <si>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</si>
  <si>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</si>
  <si>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</si>
  <si>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</si>
  <si>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</si>
  <si>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</si>
  <si>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เดือนมีนาคม 2563</t>
  </si>
  <si>
    <t>(ม.ค.-มี.ค.)</t>
  </si>
  <si>
    <t>ตาราง 2 : การนำเข้าเครื่องหนังและรองเท้า เดือนมกราคม-มีนาคม 2563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</si>
</sst>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  <numFmt numFmtId="173" formatCode="_-* #,##0.00_-;\-* #,##0.00_-;_-* &quot;-&quot;??_-;_-@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4" fontId="8" fillId="0" borderId="18" xfId="0" applyNumberFormat="1" applyFont="1" applyBorder="1" applyAlignment="1">
      <alignment vertical="center" shrinkToFit="1"/>
    </xf>
    <xf numFmtId="166" fontId="7" fillId="4" borderId="14" xfId="0" applyNumberFormat="1" applyFont="1" applyFill="1" applyBorder="1" applyAlignment="1">
      <alignment vertical="top"/>
    </xf>
    <xf numFmtId="165" fontId="10" fillId="0" borderId="15" xfId="0" applyNumberFormat="1" applyFont="1" applyBorder="1" applyAlignment="1">
      <alignment vertical="top"/>
    </xf>
    <xf numFmtId="4" fontId="10" fillId="0" borderId="19" xfId="0" applyNumberFormat="1" applyFont="1" applyBorder="1" applyAlignment="1">
      <alignment vertical="center" shrinkToFit="1"/>
    </xf>
    <xf numFmtId="4" fontId="10" fillId="0" borderId="20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  <xf numFmtId="165" fontId="8" fillId="0" borderId="15" xfId="0" applyNumberFormat="1" applyFont="1" applyBorder="1" applyAlignment="1">
      <alignment vertical="top"/>
    </xf>
    <xf numFmtId="4" fontId="8" fillId="0" borderId="19" xfId="0" applyNumberFormat="1" applyFont="1" applyBorder="1" applyAlignment="1">
      <alignment vertical="center" shrinkToFit="1"/>
    </xf>
    <xf numFmtId="173" fontId="1" fillId="5" borderId="12" xfId="0" applyNumberFormat="1" applyFont="1" applyFill="1" applyBorder="1" applyAlignment="1">
      <alignment vertical="top"/>
    </xf>
    <xf numFmtId="165" fontId="5" fillId="0" borderId="15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165" fontId="8" fillId="0" borderId="19" xfId="0" applyNumberFormat="1" applyFont="1" applyBorder="1" applyAlignment="1"/>
  </cellXfs>
  <cellStyles count="1">
    <cellStyle name="Normal" xfId="0" builtinId="0"/>
  </cellStyles>
  <dxfs count="64"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52" customWidth="1"/>
    <col min="2" max="7" width="9" style="52" customWidth="1"/>
    <col min="8" max="8" width="3.375" style="52" customWidth="1"/>
    <col min="9" max="9" width="29.125" style="52" customWidth="1"/>
    <col min="10" max="10" width="9" style="52" customWidth="1"/>
    <col min="11" max="12" width="25.625" style="52" customWidth="1"/>
    <col min="13" max="25" width="8" style="52" customWidth="1"/>
    <col min="26" max="16384" width="12.625" style="52"/>
  </cols>
  <sheetData>
    <row r="1" spans="1:25" ht="21.75" customHeight="1">
      <c r="A1" s="97" t="s">
        <v>36</v>
      </c>
      <c r="B1" s="98"/>
      <c r="C1" s="98"/>
      <c r="D1" s="99"/>
      <c r="E1" s="98"/>
      <c r="F1" s="98"/>
      <c r="G1" s="9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0" t="s">
        <v>0</v>
      </c>
      <c r="B2" s="101"/>
      <c r="C2" s="101"/>
      <c r="D2" s="101"/>
      <c r="E2" s="101"/>
      <c r="F2" s="101"/>
      <c r="G2" s="10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53" t="s">
        <v>1</v>
      </c>
      <c r="B3" s="104">
        <v>2560</v>
      </c>
      <c r="C3" s="104">
        <v>2561</v>
      </c>
      <c r="D3" s="104">
        <v>2562</v>
      </c>
      <c r="E3" s="53">
        <v>2562</v>
      </c>
      <c r="F3" s="53">
        <v>25623</v>
      </c>
      <c r="G3" s="53" t="s">
        <v>2</v>
      </c>
      <c r="H3" s="4"/>
      <c r="I3" s="4"/>
      <c r="J3" s="94">
        <v>242217</v>
      </c>
      <c r="K3" s="95"/>
      <c r="L3" s="9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4"/>
      <c r="B4" s="105"/>
      <c r="C4" s="105"/>
      <c r="D4" s="105"/>
      <c r="E4" s="54" t="s">
        <v>37</v>
      </c>
      <c r="F4" s="54" t="s">
        <v>37</v>
      </c>
      <c r="G4" s="55" t="s">
        <v>35</v>
      </c>
      <c r="H4" s="4"/>
      <c r="I4" s="4"/>
      <c r="J4" s="7" t="s">
        <v>3</v>
      </c>
      <c r="K4" s="7" t="s">
        <v>32</v>
      </c>
      <c r="L4" s="56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7" t="s">
        <v>4</v>
      </c>
      <c r="B5" s="58">
        <f t="shared" ref="B5:C5" si="0">SUM(B6+B18)</f>
        <v>1596.6000000000001</v>
      </c>
      <c r="C5" s="58">
        <f t="shared" si="0"/>
        <v>1827.3</v>
      </c>
      <c r="D5" s="58">
        <f t="shared" ref="D5:F5" si="1">SUM(D6+D18)</f>
        <v>1888.8999999999999</v>
      </c>
      <c r="E5" s="58">
        <f t="shared" si="1"/>
        <v>440.1</v>
      </c>
      <c r="F5" s="58">
        <f t="shared" si="1"/>
        <v>427.69999999999993</v>
      </c>
      <c r="G5" s="12">
        <f t="shared" ref="G5:G24" si="2">SUM(F5-E5)*100/E5</f>
        <v>-2.8175414678482369</v>
      </c>
      <c r="H5" s="1"/>
      <c r="I5" s="57" t="s">
        <v>4</v>
      </c>
      <c r="J5" s="60">
        <f>SUM(J6+J18)</f>
        <v>136.60000000000002</v>
      </c>
      <c r="K5" s="59">
        <v>-2.64</v>
      </c>
      <c r="L5" s="59">
        <v>-7.33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1" t="s">
        <v>5</v>
      </c>
      <c r="B6" s="62">
        <f t="shared" ref="B6:C6" si="3">SUM(B7+B13)</f>
        <v>971.7</v>
      </c>
      <c r="C6" s="62">
        <f t="shared" si="3"/>
        <v>1200.3</v>
      </c>
      <c r="D6" s="62">
        <f t="shared" ref="D6:F6" si="4">SUM(D7+D13)</f>
        <v>1251.6999999999998</v>
      </c>
      <c r="E6" s="62">
        <f t="shared" si="4"/>
        <v>288.8</v>
      </c>
      <c r="F6" s="62">
        <f t="shared" si="4"/>
        <v>274.29999999999995</v>
      </c>
      <c r="G6" s="12">
        <f t="shared" si="2"/>
        <v>-5.020775623268718</v>
      </c>
      <c r="H6" s="1"/>
      <c r="I6" s="61" t="s">
        <v>5</v>
      </c>
      <c r="J6" s="63">
        <f>SUM(J7+J13)</f>
        <v>89.9</v>
      </c>
      <c r="K6" s="59">
        <v>2.98</v>
      </c>
      <c r="L6" s="59">
        <v>-7.7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4" t="s">
        <v>6</v>
      </c>
      <c r="B7" s="65">
        <f t="shared" ref="B7:D7" si="5">SUM(B8:B12)</f>
        <v>677.7</v>
      </c>
      <c r="C7" s="65">
        <f t="shared" si="5"/>
        <v>804.6</v>
      </c>
      <c r="D7" s="65">
        <f t="shared" si="5"/>
        <v>799.19999999999993</v>
      </c>
      <c r="E7" s="65">
        <f>SUM(E8:E12)</f>
        <v>195.1</v>
      </c>
      <c r="F7" s="79">
        <f>SUM(F8:F12)</f>
        <v>188.7</v>
      </c>
      <c r="G7" s="26">
        <f t="shared" si="2"/>
        <v>-3.2803690415171736</v>
      </c>
      <c r="H7" s="1"/>
      <c r="I7" s="64" t="s">
        <v>6</v>
      </c>
      <c r="J7" s="66">
        <v>66.900000000000006</v>
      </c>
      <c r="K7" s="67">
        <v>8.07</v>
      </c>
      <c r="L7" s="67">
        <v>-6.93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8" t="s">
        <v>10</v>
      </c>
      <c r="B8" s="69">
        <v>85.4</v>
      </c>
      <c r="C8" s="69">
        <v>166.6</v>
      </c>
      <c r="D8" s="87">
        <v>100.2</v>
      </c>
      <c r="E8" s="69">
        <v>26</v>
      </c>
      <c r="F8" s="70">
        <v>18.2</v>
      </c>
      <c r="G8" s="26">
        <f t="shared" si="2"/>
        <v>-30.000000000000004</v>
      </c>
      <c r="H8" s="33"/>
      <c r="I8" s="68" t="s">
        <v>10</v>
      </c>
      <c r="J8" s="71">
        <v>5.5</v>
      </c>
      <c r="K8" s="36">
        <v>-30.48</v>
      </c>
      <c r="L8" s="36">
        <v>-35.340000000000003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21.75" customHeight="1">
      <c r="A9" s="68" t="s">
        <v>13</v>
      </c>
      <c r="B9" s="69">
        <v>13.8</v>
      </c>
      <c r="C9" s="69">
        <v>8.1999999999999993</v>
      </c>
      <c r="D9" s="87">
        <v>6.5</v>
      </c>
      <c r="E9" s="69">
        <v>1.8</v>
      </c>
      <c r="F9" s="70">
        <v>1.2</v>
      </c>
      <c r="G9" s="26">
        <f t="shared" si="2"/>
        <v>-33.333333333333336</v>
      </c>
      <c r="H9" s="33"/>
      <c r="I9" s="68" t="s">
        <v>13</v>
      </c>
      <c r="J9" s="72">
        <v>0.4</v>
      </c>
      <c r="K9" s="36">
        <v>-4.84</v>
      </c>
      <c r="L9" s="36">
        <v>-13.42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1.75" customHeight="1">
      <c r="A10" s="68" t="s">
        <v>14</v>
      </c>
      <c r="B10" s="69">
        <v>55.5</v>
      </c>
      <c r="C10" s="69">
        <v>54</v>
      </c>
      <c r="D10" s="87">
        <v>54.6</v>
      </c>
      <c r="E10" s="69">
        <v>15.6</v>
      </c>
      <c r="F10" s="70">
        <v>16.3</v>
      </c>
      <c r="G10" s="26">
        <f t="shared" si="2"/>
        <v>4.4871794871794943</v>
      </c>
      <c r="H10" s="33"/>
      <c r="I10" s="68" t="s">
        <v>14</v>
      </c>
      <c r="J10" s="72">
        <v>5.4</v>
      </c>
      <c r="K10" s="36">
        <v>3.61</v>
      </c>
      <c r="L10" s="36">
        <v>-1.56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21.75" customHeight="1">
      <c r="A11" s="68" t="s">
        <v>16</v>
      </c>
      <c r="B11" s="69">
        <v>3.5</v>
      </c>
      <c r="C11" s="69">
        <v>8.8000000000000007</v>
      </c>
      <c r="D11" s="87">
        <v>11.6</v>
      </c>
      <c r="E11" s="69">
        <v>2</v>
      </c>
      <c r="F11" s="70">
        <v>1.4</v>
      </c>
      <c r="G11" s="26">
        <f t="shared" si="2"/>
        <v>-30.000000000000004</v>
      </c>
      <c r="H11" s="33"/>
      <c r="I11" s="68" t="s">
        <v>16</v>
      </c>
      <c r="J11" s="72">
        <v>0.3</v>
      </c>
      <c r="K11" s="36">
        <v>-13.79</v>
      </c>
      <c r="L11" s="36">
        <v>21.27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21.75" customHeight="1">
      <c r="A12" s="68" t="s">
        <v>17</v>
      </c>
      <c r="B12" s="69">
        <v>519.5</v>
      </c>
      <c r="C12" s="69">
        <v>567</v>
      </c>
      <c r="D12" s="87">
        <v>626.29999999999995</v>
      </c>
      <c r="E12" s="69">
        <v>149.69999999999999</v>
      </c>
      <c r="F12" s="70">
        <v>151.6</v>
      </c>
      <c r="G12" s="26">
        <f t="shared" si="2"/>
        <v>1.2692050768203111</v>
      </c>
      <c r="H12" s="33"/>
      <c r="I12" s="68" t="s">
        <v>17</v>
      </c>
      <c r="J12" s="72">
        <v>55.3</v>
      </c>
      <c r="K12" s="36">
        <v>15.11</v>
      </c>
      <c r="L12" s="36">
        <v>-3.3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ht="21.75" customHeight="1">
      <c r="A13" s="73" t="s">
        <v>18</v>
      </c>
      <c r="B13" s="74">
        <f t="shared" ref="B13:D13" si="6">SUM(B14:B17)</f>
        <v>294</v>
      </c>
      <c r="C13" s="74">
        <f t="shared" si="6"/>
        <v>395.7</v>
      </c>
      <c r="D13" s="74">
        <f t="shared" si="6"/>
        <v>452.5</v>
      </c>
      <c r="E13" s="118">
        <f>SUM(E14:E17)</f>
        <v>93.7</v>
      </c>
      <c r="F13" s="120">
        <f>SUM(F14:F17)</f>
        <v>85.6</v>
      </c>
      <c r="G13" s="119">
        <f t="shared" si="2"/>
        <v>-8.6446104589114281</v>
      </c>
      <c r="H13" s="1"/>
      <c r="I13" s="73" t="s">
        <v>18</v>
      </c>
      <c r="J13" s="75">
        <v>23</v>
      </c>
      <c r="K13" s="67">
        <v>-9.51</v>
      </c>
      <c r="L13" s="67">
        <v>-6.45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8" t="s">
        <v>11</v>
      </c>
      <c r="B14" s="69">
        <v>78</v>
      </c>
      <c r="C14" s="69">
        <v>81.8</v>
      </c>
      <c r="D14" s="87">
        <v>95.1</v>
      </c>
      <c r="E14" s="69">
        <v>20.8</v>
      </c>
      <c r="F14" s="70">
        <v>25.7</v>
      </c>
      <c r="G14" s="26">
        <f t="shared" si="2"/>
        <v>23.557692307692303</v>
      </c>
      <c r="H14" s="33"/>
      <c r="I14" s="68" t="s">
        <v>11</v>
      </c>
      <c r="J14" s="71">
        <v>8</v>
      </c>
      <c r="K14" s="36">
        <v>-15.45</v>
      </c>
      <c r="L14" s="36">
        <v>40.479999999999997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21.75" customHeight="1">
      <c r="A15" s="68" t="s">
        <v>19</v>
      </c>
      <c r="B15" s="69">
        <v>51.9</v>
      </c>
      <c r="C15" s="69">
        <v>99.1</v>
      </c>
      <c r="D15" s="87">
        <v>147.19999999999999</v>
      </c>
      <c r="E15" s="69">
        <v>25.2</v>
      </c>
      <c r="F15" s="70">
        <v>17.899999999999999</v>
      </c>
      <c r="G15" s="26">
        <f t="shared" si="2"/>
        <v>-28.968253968253972</v>
      </c>
      <c r="H15" s="33"/>
      <c r="I15" s="68" t="s">
        <v>19</v>
      </c>
      <c r="J15" s="72">
        <v>2.6</v>
      </c>
      <c r="K15" s="36">
        <v>-30.45</v>
      </c>
      <c r="L15" s="36">
        <v>-35.75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21.75" customHeight="1">
      <c r="A16" s="68" t="s">
        <v>20</v>
      </c>
      <c r="B16" s="69">
        <v>44.6</v>
      </c>
      <c r="C16" s="69">
        <v>44</v>
      </c>
      <c r="D16" s="87">
        <v>43.4</v>
      </c>
      <c r="E16" s="69">
        <v>9.5</v>
      </c>
      <c r="F16" s="70">
        <v>8.6</v>
      </c>
      <c r="G16" s="26">
        <f t="shared" si="2"/>
        <v>-9.4736842105263186</v>
      </c>
      <c r="H16" s="33"/>
      <c r="I16" s="68" t="s">
        <v>20</v>
      </c>
      <c r="J16" s="72">
        <v>2.4</v>
      </c>
      <c r="K16" s="36">
        <v>-12.34</v>
      </c>
      <c r="L16" s="36">
        <v>-21.55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21.75" customHeight="1">
      <c r="A17" s="68" t="s">
        <v>21</v>
      </c>
      <c r="B17" s="69">
        <v>119.5</v>
      </c>
      <c r="C17" s="69">
        <v>170.8</v>
      </c>
      <c r="D17" s="87">
        <v>166.8</v>
      </c>
      <c r="E17" s="69">
        <v>38.200000000000003</v>
      </c>
      <c r="F17" s="70">
        <v>33.4</v>
      </c>
      <c r="G17" s="26">
        <f t="shared" si="2"/>
        <v>-12.565445026178022</v>
      </c>
      <c r="H17" s="48"/>
      <c r="I17" s="68" t="s">
        <v>21</v>
      </c>
      <c r="J17" s="72">
        <v>10</v>
      </c>
      <c r="K17" s="36">
        <v>5.48</v>
      </c>
      <c r="L17" s="36">
        <v>-15.02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ht="21.75" customHeight="1">
      <c r="A18" s="76" t="s">
        <v>15</v>
      </c>
      <c r="B18" s="77">
        <f t="shared" ref="B18:F18" si="7">SUM(B19)</f>
        <v>624.90000000000009</v>
      </c>
      <c r="C18" s="77">
        <f t="shared" si="7"/>
        <v>627</v>
      </c>
      <c r="D18" s="77">
        <f t="shared" si="7"/>
        <v>637.20000000000005</v>
      </c>
      <c r="E18" s="77">
        <f t="shared" si="7"/>
        <v>151.30000000000001</v>
      </c>
      <c r="F18" s="77">
        <f t="shared" si="7"/>
        <v>153.4</v>
      </c>
      <c r="G18" s="117">
        <f t="shared" si="2"/>
        <v>1.3879709187045566</v>
      </c>
      <c r="H18" s="1"/>
      <c r="I18" s="76" t="s">
        <v>15</v>
      </c>
      <c r="J18" s="78">
        <f t="shared" ref="J18" si="8">SUM(J19)</f>
        <v>46.7</v>
      </c>
      <c r="K18" s="40">
        <v>-11.93</v>
      </c>
      <c r="L18" s="40">
        <v>-6.66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4" t="s">
        <v>24</v>
      </c>
      <c r="B19" s="65">
        <f t="shared" ref="B19:D19" si="9">SUM(B20:B24)</f>
        <v>624.90000000000009</v>
      </c>
      <c r="C19" s="65">
        <f t="shared" si="9"/>
        <v>627</v>
      </c>
      <c r="D19" s="65">
        <f t="shared" si="9"/>
        <v>637.20000000000005</v>
      </c>
      <c r="E19" s="65">
        <f>SUM(E20:E24)</f>
        <v>151.30000000000001</v>
      </c>
      <c r="F19" s="79">
        <f>SUM(F20:F24)</f>
        <v>153.4</v>
      </c>
      <c r="G19" s="26">
        <f t="shared" si="2"/>
        <v>1.3879709187045566</v>
      </c>
      <c r="H19" s="1"/>
      <c r="I19" s="64" t="s">
        <v>24</v>
      </c>
      <c r="J19" s="66">
        <v>46.7</v>
      </c>
      <c r="K19" s="67">
        <v>-11.93</v>
      </c>
      <c r="L19" s="67">
        <v>-6.66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80" t="s">
        <v>23</v>
      </c>
      <c r="B20" s="69">
        <v>26.7</v>
      </c>
      <c r="C20" s="69">
        <v>19.2</v>
      </c>
      <c r="D20" s="88">
        <v>18.600000000000001</v>
      </c>
      <c r="E20" s="69">
        <v>3.7</v>
      </c>
      <c r="F20" s="81">
        <v>3.9</v>
      </c>
      <c r="G20" s="26">
        <f t="shared" si="2"/>
        <v>5.4054054054053973</v>
      </c>
      <c r="H20" s="1"/>
      <c r="I20" s="80" t="s">
        <v>23</v>
      </c>
      <c r="J20" s="72">
        <v>1.2</v>
      </c>
      <c r="K20" s="36">
        <v>-22</v>
      </c>
      <c r="L20" s="36">
        <v>-6.62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80" t="s">
        <v>28</v>
      </c>
      <c r="B21" s="69">
        <v>91.2</v>
      </c>
      <c r="C21" s="69">
        <v>101.4</v>
      </c>
      <c r="D21" s="88">
        <v>110.7</v>
      </c>
      <c r="E21" s="69">
        <v>30.3</v>
      </c>
      <c r="F21" s="81">
        <v>28.7</v>
      </c>
      <c r="G21" s="26">
        <f t="shared" si="2"/>
        <v>-5.2805280528052849</v>
      </c>
      <c r="H21" s="1"/>
      <c r="I21" s="80" t="s">
        <v>28</v>
      </c>
      <c r="J21" s="72">
        <v>10.4</v>
      </c>
      <c r="K21" s="36">
        <v>7.78</v>
      </c>
      <c r="L21" s="36">
        <v>-13.79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80" t="s">
        <v>29</v>
      </c>
      <c r="B22" s="69">
        <v>288.10000000000002</v>
      </c>
      <c r="C22" s="69">
        <v>303.2</v>
      </c>
      <c r="D22" s="88">
        <v>296.8</v>
      </c>
      <c r="E22" s="69">
        <v>60.2</v>
      </c>
      <c r="F22" s="81">
        <v>66.400000000000006</v>
      </c>
      <c r="G22" s="26">
        <f t="shared" si="2"/>
        <v>10.299003322259139</v>
      </c>
      <c r="H22" s="1"/>
      <c r="I22" s="80" t="s">
        <v>29</v>
      </c>
      <c r="J22" s="72">
        <v>19</v>
      </c>
      <c r="K22" s="36">
        <v>-17</v>
      </c>
      <c r="L22" s="36">
        <v>9.6199999999999992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80" t="s">
        <v>27</v>
      </c>
      <c r="B23" s="69">
        <v>186.2</v>
      </c>
      <c r="C23" s="69">
        <v>173.6</v>
      </c>
      <c r="D23" s="88">
        <v>176.3</v>
      </c>
      <c r="E23" s="69">
        <v>47.6</v>
      </c>
      <c r="F23" s="81">
        <v>45.9</v>
      </c>
      <c r="G23" s="26">
        <f t="shared" si="2"/>
        <v>-3.5714285714285774</v>
      </c>
      <c r="H23" s="1"/>
      <c r="I23" s="80" t="s">
        <v>27</v>
      </c>
      <c r="J23" s="72">
        <v>13.6</v>
      </c>
      <c r="K23" s="36">
        <v>-14.63</v>
      </c>
      <c r="L23" s="36">
        <v>-12.18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80" t="s">
        <v>31</v>
      </c>
      <c r="B24" s="69">
        <v>32.700000000000003</v>
      </c>
      <c r="C24" s="69">
        <v>29.6</v>
      </c>
      <c r="D24" s="88">
        <v>34.799999999999997</v>
      </c>
      <c r="E24" s="69">
        <v>9.5</v>
      </c>
      <c r="F24" s="81">
        <v>8.5</v>
      </c>
      <c r="G24" s="89">
        <f t="shared" si="2"/>
        <v>-10.526315789473685</v>
      </c>
      <c r="H24" s="1"/>
      <c r="I24" s="82" t="s">
        <v>31</v>
      </c>
      <c r="J24" s="83">
        <v>2.5</v>
      </c>
      <c r="K24" s="44">
        <v>-17</v>
      </c>
      <c r="L24" s="44">
        <v>-35.58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84" t="s">
        <v>30</v>
      </c>
      <c r="B25" s="84"/>
      <c r="C25" s="84"/>
      <c r="D25" s="84"/>
      <c r="E25" s="84"/>
      <c r="F25" s="84"/>
      <c r="G25" s="85"/>
      <c r="H25" s="1"/>
      <c r="I25" s="86"/>
      <c r="J25" s="86"/>
      <c r="K25" s="8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2" t="s">
        <v>34</v>
      </c>
      <c r="B26" s="102"/>
      <c r="C26" s="102"/>
      <c r="D26" s="102"/>
      <c r="E26" s="102"/>
      <c r="F26" s="102"/>
      <c r="G26" s="10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26:G26"/>
    <mergeCell ref="J3:L3"/>
    <mergeCell ref="A1:G1"/>
    <mergeCell ref="A2:G2"/>
    <mergeCell ref="B3:B4"/>
    <mergeCell ref="C3:C4"/>
    <mergeCell ref="D3:D4"/>
  </mergeCells>
  <conditionalFormatting sqref="G19:G24 F7:G17">
    <cfRule type="cellIs" dxfId="29" priority="27" operator="lessThan">
      <formula>0</formula>
    </cfRule>
  </conditionalFormatting>
  <conditionalFormatting sqref="F19:G24">
    <cfRule type="cellIs" dxfId="28" priority="28" operator="lessThan">
      <formula>0</formula>
    </cfRule>
  </conditionalFormatting>
  <conditionalFormatting sqref="E7">
    <cfRule type="cellIs" dxfId="27" priority="26" operator="lessThan">
      <formula>0</formula>
    </cfRule>
  </conditionalFormatting>
  <conditionalFormatting sqref="E13">
    <cfRule type="cellIs" dxfId="26" priority="25" operator="lessThan">
      <formula>0</formula>
    </cfRule>
  </conditionalFormatting>
  <conditionalFormatting sqref="G5:G17 G19:G24">
    <cfRule type="cellIs" dxfId="25" priority="23" operator="lessThan">
      <formula>0</formula>
    </cfRule>
  </conditionalFormatting>
  <conditionalFormatting sqref="K5:L24">
    <cfRule type="cellIs" dxfId="24" priority="22" operator="lessThan">
      <formula>0</formula>
    </cfRule>
  </conditionalFormatting>
  <conditionalFormatting sqref="F13">
    <cfRule type="cellIs" dxfId="23" priority="21" operator="lessThan">
      <formula>0</formula>
    </cfRule>
  </conditionalFormatting>
  <conditionalFormatting sqref="E13">
    <cfRule type="cellIs" dxfId="22" priority="20" operator="lessThan">
      <formula>0</formula>
    </cfRule>
  </conditionalFormatting>
  <conditionalFormatting sqref="G18">
    <cfRule type="cellIs" dxfId="21" priority="19" operator="lessThan">
      <formula>0</formula>
    </cfRule>
  </conditionalFormatting>
  <conditionalFormatting sqref="K18">
    <cfRule type="cellIs" dxfId="20" priority="18" operator="lessThan">
      <formula>0</formula>
    </cfRule>
  </conditionalFormatting>
  <conditionalFormatting sqref="L18">
    <cfRule type="cellIs" dxfId="19" priority="17" operator="lessThan">
      <formula>0</formula>
    </cfRule>
  </conditionalFormatting>
  <conditionalFormatting sqref="D8:D12">
    <cfRule type="cellIs" dxfId="18" priority="16" operator="lessThan">
      <formula>0</formula>
    </cfRule>
  </conditionalFormatting>
  <conditionalFormatting sqref="D14:D17">
    <cfRule type="cellIs" dxfId="17" priority="15" operator="lessThan">
      <formula>0</formula>
    </cfRule>
  </conditionalFormatting>
  <conditionalFormatting sqref="D20:D24">
    <cfRule type="cellIs" dxfId="16" priority="14" operator="lessThan">
      <formula>0</formula>
    </cfRule>
  </conditionalFormatting>
  <conditionalFormatting sqref="G7:G17 G19:G24">
    <cfRule type="cellIs" dxfId="15" priority="13" operator="lessThan">
      <formula>0</formula>
    </cfRule>
  </conditionalFormatting>
  <conditionalFormatting sqref="G19:G24">
    <cfRule type="cellIs" dxfId="14" priority="12" operator="lessThan">
      <formula>0</formula>
    </cfRule>
  </conditionalFormatting>
  <conditionalFormatting sqref="G5:G17 G19:G24">
    <cfRule type="cellIs" dxfId="13" priority="11" operator="lessThan">
      <formula>0</formula>
    </cfRule>
  </conditionalFormatting>
  <conditionalFormatting sqref="F7">
    <cfRule type="cellIs" dxfId="12" priority="10" operator="lessThan">
      <formula>0</formula>
    </cfRule>
  </conditionalFormatting>
  <conditionalFormatting sqref="F13">
    <cfRule type="cellIs" dxfId="11" priority="9" operator="lessThan">
      <formula>0</formula>
    </cfRule>
  </conditionalFormatting>
  <conditionalFormatting sqref="F13">
    <cfRule type="cellIs" dxfId="10" priority="8" operator="lessThan">
      <formula>0</formula>
    </cfRule>
  </conditionalFormatting>
  <conditionalFormatting sqref="F7">
    <cfRule type="cellIs" dxfId="9" priority="6" operator="lessThan">
      <formula>0</formula>
    </cfRule>
  </conditionalFormatting>
  <conditionalFormatting sqref="F13">
    <cfRule type="cellIs" dxfId="8" priority="5" operator="lessThan">
      <formula>0</formula>
    </cfRule>
  </conditionalFormatting>
  <conditionalFormatting sqref="F13">
    <cfRule type="cellIs" dxfId="7" priority="4" operator="lessThan">
      <formula>0</formula>
    </cfRule>
  </conditionalFormatting>
  <conditionalFormatting sqref="F13">
    <cfRule type="cellIs" dxfId="6" priority="3" operator="lessThan">
      <formula>0</formula>
    </cfRule>
  </conditionalFormatting>
  <conditionalFormatting sqref="F13">
    <cfRule type="cellIs" dxfId="5" priority="2" operator="lessThan">
      <formula>0</formula>
    </cfRule>
  </conditionalFormatting>
  <conditionalFormatting sqref="F13">
    <cfRule type="cellIs" dxfId="4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09" t="s">
        <v>38</v>
      </c>
      <c r="B1" s="110"/>
      <c r="C1" s="110"/>
      <c r="D1" s="111"/>
      <c r="E1" s="110"/>
      <c r="F1" s="110"/>
      <c r="G1" s="1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2" t="s">
        <v>0</v>
      </c>
      <c r="B2" s="113"/>
      <c r="C2" s="113"/>
      <c r="D2" s="113"/>
      <c r="E2" s="113"/>
      <c r="F2" s="113"/>
      <c r="G2" s="1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4">
        <v>2560</v>
      </c>
      <c r="C3" s="104">
        <v>2561</v>
      </c>
      <c r="D3" s="104">
        <v>2562</v>
      </c>
      <c r="E3" s="3">
        <v>2562</v>
      </c>
      <c r="F3" s="3">
        <v>2563</v>
      </c>
      <c r="G3" s="3" t="s">
        <v>2</v>
      </c>
      <c r="H3" s="4"/>
      <c r="I3" s="4"/>
      <c r="J3" s="94">
        <v>242217</v>
      </c>
      <c r="K3" s="107"/>
      <c r="L3" s="10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4"/>
      <c r="C4" s="114"/>
      <c r="D4" s="114"/>
      <c r="E4" s="54" t="s">
        <v>37</v>
      </c>
      <c r="F4" s="54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486.1</v>
      </c>
      <c r="F5" s="11">
        <f t="shared" si="0"/>
        <v>442.99999999999994</v>
      </c>
      <c r="G5" s="12">
        <f t="shared" ref="G5:G16" si="2">SUM(F5-E5)*100/E5</f>
        <v>-8.8664883768772018</v>
      </c>
      <c r="H5" s="1"/>
      <c r="I5" s="9" t="s">
        <v>4</v>
      </c>
      <c r="J5" s="90">
        <f>SUM(J6+J11)</f>
        <v>125.29999999999998</v>
      </c>
      <c r="K5" s="12">
        <v>4.9400000000000004</v>
      </c>
      <c r="L5" s="12">
        <v>-20.14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3" t="s">
        <v>5</v>
      </c>
      <c r="B6" s="14">
        <f t="shared" ref="B6:F6" si="3">SUM(B7+B8)</f>
        <v>1305.8</v>
      </c>
      <c r="C6" s="14">
        <f t="shared" si="3"/>
        <v>1423.6</v>
      </c>
      <c r="D6" s="14">
        <f t="shared" ref="D6" si="4">SUM(D7+D8)</f>
        <v>1453.1</v>
      </c>
      <c r="E6" s="14">
        <f t="shared" si="3"/>
        <v>324.8</v>
      </c>
      <c r="F6" s="15">
        <f t="shared" si="3"/>
        <v>277.29999999999995</v>
      </c>
      <c r="G6" s="12">
        <f t="shared" si="2"/>
        <v>-14.624384236453219</v>
      </c>
      <c r="H6" s="1"/>
      <c r="I6" s="13" t="s">
        <v>5</v>
      </c>
      <c r="J6" s="16">
        <f>SUM(J7+J8)</f>
        <v>75.699999999999989</v>
      </c>
      <c r="K6" s="12">
        <v>-1.56</v>
      </c>
      <c r="L6" s="12">
        <v>-30.17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7" t="s">
        <v>7</v>
      </c>
      <c r="B7" s="18">
        <v>863.3</v>
      </c>
      <c r="C7" s="18">
        <v>899</v>
      </c>
      <c r="D7" s="18">
        <v>879.3</v>
      </c>
      <c r="E7" s="18">
        <v>182.3</v>
      </c>
      <c r="F7" s="19">
        <v>142.1</v>
      </c>
      <c r="G7" s="20">
        <f t="shared" si="2"/>
        <v>-22.051563357103685</v>
      </c>
      <c r="H7" s="1"/>
      <c r="I7" s="17" t="s">
        <v>8</v>
      </c>
      <c r="J7" s="21">
        <v>45.8</v>
      </c>
      <c r="K7" s="22">
        <v>14.72</v>
      </c>
      <c r="L7" s="22">
        <v>-30.71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3" t="s">
        <v>9</v>
      </c>
      <c r="B8" s="24">
        <f t="shared" ref="B8:F8" si="5">SUM(B9+B10)</f>
        <v>442.5</v>
      </c>
      <c r="C8" s="25">
        <f>SUM(C9+C10)</f>
        <v>524.6</v>
      </c>
      <c r="D8" s="25">
        <f>SUM(D9+D10)</f>
        <v>573.79999999999995</v>
      </c>
      <c r="E8" s="24">
        <f t="shared" si="5"/>
        <v>142.5</v>
      </c>
      <c r="F8" s="115">
        <f t="shared" si="5"/>
        <v>135.19999999999999</v>
      </c>
      <c r="G8" s="116">
        <f t="shared" si="2"/>
        <v>-5.1228070175438676</v>
      </c>
      <c r="H8" s="1"/>
      <c r="I8" s="23" t="s">
        <v>9</v>
      </c>
      <c r="J8" s="21">
        <v>29.9</v>
      </c>
      <c r="K8" s="22">
        <v>-19.13</v>
      </c>
      <c r="L8" s="27">
        <v>-29.26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8" t="s">
        <v>11</v>
      </c>
      <c r="B9" s="30">
        <v>109.5</v>
      </c>
      <c r="C9" s="29">
        <v>110.6</v>
      </c>
      <c r="D9" s="29">
        <v>135.30000000000001</v>
      </c>
      <c r="E9" s="24">
        <v>29.9</v>
      </c>
      <c r="F9" s="31">
        <v>27.9</v>
      </c>
      <c r="G9" s="92">
        <f t="shared" si="2"/>
        <v>-6.6889632107023411</v>
      </c>
      <c r="H9" s="33"/>
      <c r="I9" s="28" t="s">
        <v>11</v>
      </c>
      <c r="J9" s="34">
        <v>6.7</v>
      </c>
      <c r="K9" s="35">
        <v>1.57</v>
      </c>
      <c r="L9" s="36">
        <v>-28.74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1.75" customHeight="1">
      <c r="A10" s="28" t="s">
        <v>12</v>
      </c>
      <c r="B10" s="29">
        <v>333</v>
      </c>
      <c r="C10" s="29">
        <v>414</v>
      </c>
      <c r="D10" s="29">
        <v>438.5</v>
      </c>
      <c r="E10" s="24">
        <v>112.6</v>
      </c>
      <c r="F10" s="31">
        <v>107.3</v>
      </c>
      <c r="G10" s="92">
        <f t="shared" si="2"/>
        <v>-4.7069271758436928</v>
      </c>
      <c r="H10" s="33"/>
      <c r="I10" s="28" t="s">
        <v>12</v>
      </c>
      <c r="J10" s="34">
        <v>23.3</v>
      </c>
      <c r="K10" s="35">
        <v>-23.59</v>
      </c>
      <c r="L10" s="36">
        <v>-29.4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21.75" customHeight="1">
      <c r="A11" s="37" t="s">
        <v>15</v>
      </c>
      <c r="B11" s="38">
        <f t="shared" ref="B11:F11" si="6">SUM(B12)</f>
        <v>393.1</v>
      </c>
      <c r="C11" s="38">
        <f t="shared" si="6"/>
        <v>541.1</v>
      </c>
      <c r="D11" s="38">
        <v>541</v>
      </c>
      <c r="E11" s="38">
        <f t="shared" si="6"/>
        <v>161.30000000000001</v>
      </c>
      <c r="F11" s="38">
        <f t="shared" si="6"/>
        <v>165.7</v>
      </c>
      <c r="G11" s="117">
        <f t="shared" si="2"/>
        <v>2.7278363298201964</v>
      </c>
      <c r="H11" s="1"/>
      <c r="I11" s="37" t="s">
        <v>15</v>
      </c>
      <c r="J11" s="39">
        <f t="shared" ref="J11" si="7">SUM(J12)</f>
        <v>49.6</v>
      </c>
      <c r="K11" s="40">
        <v>16.690000000000001</v>
      </c>
      <c r="L11" s="40">
        <v>2.2000000000000002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7" t="s">
        <v>22</v>
      </c>
      <c r="B12" s="18">
        <f t="shared" ref="B12:F12" si="8">SUM(B13:B16)</f>
        <v>393.1</v>
      </c>
      <c r="C12" s="18">
        <f t="shared" si="8"/>
        <v>541.1</v>
      </c>
      <c r="D12" s="18">
        <f t="shared" si="8"/>
        <v>658.80000000000007</v>
      </c>
      <c r="E12" s="18">
        <f t="shared" si="8"/>
        <v>161.30000000000001</v>
      </c>
      <c r="F12" s="19">
        <f t="shared" si="8"/>
        <v>165.7</v>
      </c>
      <c r="G12" s="20">
        <f t="shared" si="2"/>
        <v>2.7278363298201964</v>
      </c>
      <c r="H12" s="1"/>
      <c r="I12" s="17" t="s">
        <v>22</v>
      </c>
      <c r="J12" s="49">
        <v>49.6</v>
      </c>
      <c r="K12" s="22">
        <v>16.690000000000001</v>
      </c>
      <c r="L12" s="27">
        <v>2.2000000000000002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1" t="s">
        <v>23</v>
      </c>
      <c r="B13" s="30">
        <v>92.4</v>
      </c>
      <c r="C13" s="30">
        <v>138.5</v>
      </c>
      <c r="D13" s="29">
        <v>206.3</v>
      </c>
      <c r="E13" s="24">
        <v>45.2</v>
      </c>
      <c r="F13" s="31">
        <v>55.1</v>
      </c>
      <c r="G13" s="32">
        <f t="shared" si="2"/>
        <v>21.902654867256633</v>
      </c>
      <c r="H13" s="33"/>
      <c r="I13" s="41" t="s">
        <v>23</v>
      </c>
      <c r="J13" s="50">
        <v>16.7</v>
      </c>
      <c r="K13" s="35">
        <v>16.12</v>
      </c>
      <c r="L13" s="36">
        <v>24.95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ht="21.75" customHeight="1">
      <c r="A14" s="41" t="s">
        <v>25</v>
      </c>
      <c r="B14" s="30">
        <v>68</v>
      </c>
      <c r="C14" s="30">
        <v>87.9</v>
      </c>
      <c r="D14" s="29">
        <v>90.4</v>
      </c>
      <c r="E14" s="24">
        <v>25.4</v>
      </c>
      <c r="F14" s="91">
        <v>20.2</v>
      </c>
      <c r="G14" s="92">
        <f t="shared" si="2"/>
        <v>-20.472440944881885</v>
      </c>
      <c r="H14" s="33"/>
      <c r="I14" s="41" t="s">
        <v>25</v>
      </c>
      <c r="J14" s="50">
        <v>4.9000000000000004</v>
      </c>
      <c r="K14" s="35">
        <v>-22.18</v>
      </c>
      <c r="L14" s="36">
        <v>-35.92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21.75" customHeight="1">
      <c r="A15" s="41" t="s">
        <v>26</v>
      </c>
      <c r="B15" s="30">
        <v>74.599999999999994</v>
      </c>
      <c r="C15" s="30">
        <v>101.6</v>
      </c>
      <c r="D15" s="29">
        <v>130</v>
      </c>
      <c r="E15" s="24">
        <v>31.7</v>
      </c>
      <c r="F15" s="31">
        <v>34.1</v>
      </c>
      <c r="G15" s="92">
        <f t="shared" si="2"/>
        <v>7.5709779179810797</v>
      </c>
      <c r="H15" s="33"/>
      <c r="I15" s="41" t="s">
        <v>26</v>
      </c>
      <c r="J15" s="50">
        <v>9.5</v>
      </c>
      <c r="K15" s="35">
        <v>45.36</v>
      </c>
      <c r="L15" s="36">
        <v>0.59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ht="21.75" customHeight="1">
      <c r="A16" s="41" t="s">
        <v>27</v>
      </c>
      <c r="B16" s="29">
        <v>158.1</v>
      </c>
      <c r="C16" s="29">
        <v>213.1</v>
      </c>
      <c r="D16" s="29">
        <v>232.1</v>
      </c>
      <c r="E16" s="24">
        <v>59</v>
      </c>
      <c r="F16" s="31">
        <v>56.3</v>
      </c>
      <c r="G16" s="93">
        <f t="shared" si="2"/>
        <v>-4.5762711864406826</v>
      </c>
      <c r="H16" s="33"/>
      <c r="I16" s="42" t="s">
        <v>27</v>
      </c>
      <c r="J16" s="51">
        <v>18.399999999999999</v>
      </c>
      <c r="K16" s="43">
        <v>21</v>
      </c>
      <c r="L16" s="44">
        <v>2.4300000000000002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21.75" customHeight="1">
      <c r="A17" s="45" t="s">
        <v>30</v>
      </c>
      <c r="B17" s="45"/>
      <c r="C17" s="45"/>
      <c r="D17" s="45"/>
      <c r="E17" s="45"/>
      <c r="F17" s="45"/>
      <c r="G17" s="46"/>
      <c r="H17" s="1"/>
      <c r="I17" s="47"/>
      <c r="J17" s="47"/>
      <c r="K17" s="4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6" t="s">
        <v>34</v>
      </c>
      <c r="B18" s="103"/>
      <c r="C18" s="103"/>
      <c r="D18" s="103"/>
      <c r="E18" s="103"/>
      <c r="F18" s="103"/>
      <c r="G18" s="10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12:G16 F7:F10 G7">
    <cfRule type="cellIs" dxfId="63" priority="35" operator="lessThan">
      <formula>0</formula>
    </cfRule>
  </conditionalFormatting>
  <conditionalFormatting sqref="D7 D9:D10">
    <cfRule type="cellIs" dxfId="62" priority="34" operator="lessThan">
      <formula>0</formula>
    </cfRule>
  </conditionalFormatting>
  <conditionalFormatting sqref="K7:K16">
    <cfRule type="cellIs" dxfId="61" priority="33" operator="lessThan">
      <formula>0</formula>
    </cfRule>
  </conditionalFormatting>
  <conditionalFormatting sqref="G7">
    <cfRule type="cellIs" dxfId="60" priority="31" operator="lessThan">
      <formula>0</formula>
    </cfRule>
  </conditionalFormatting>
  <conditionalFormatting sqref="K5:L6">
    <cfRule type="cellIs" dxfId="59" priority="30" operator="lessThan">
      <formula>0</formula>
    </cfRule>
  </conditionalFormatting>
  <conditionalFormatting sqref="G6">
    <cfRule type="cellIs" dxfId="58" priority="29" operator="lessThan">
      <formula>0</formula>
    </cfRule>
  </conditionalFormatting>
  <conditionalFormatting sqref="C7">
    <cfRule type="cellIs" dxfId="57" priority="28" operator="lessThan">
      <formula>0</formula>
    </cfRule>
  </conditionalFormatting>
  <conditionalFormatting sqref="C9:C10">
    <cfRule type="cellIs" dxfId="56" priority="27" operator="lessThan">
      <formula>0</formula>
    </cfRule>
  </conditionalFormatting>
  <conditionalFormatting sqref="D7">
    <cfRule type="cellIs" dxfId="55" priority="26" operator="lessThan">
      <formula>0</formula>
    </cfRule>
  </conditionalFormatting>
  <conditionalFormatting sqref="D9:D10">
    <cfRule type="cellIs" dxfId="54" priority="25" operator="lessThan">
      <formula>0</formula>
    </cfRule>
  </conditionalFormatting>
  <conditionalFormatting sqref="D13:D16">
    <cfRule type="cellIs" dxfId="53" priority="24" operator="lessThan">
      <formula>0</formula>
    </cfRule>
  </conditionalFormatting>
  <conditionalFormatting sqref="G14">
    <cfRule type="cellIs" dxfId="52" priority="23" operator="lessThan">
      <formula>0</formula>
    </cfRule>
  </conditionalFormatting>
  <conditionalFormatting sqref="G12:G16 G7">
    <cfRule type="cellIs" dxfId="51" priority="22" operator="lessThan">
      <formula>0</formula>
    </cfRule>
  </conditionalFormatting>
  <conditionalFormatting sqref="G7">
    <cfRule type="cellIs" dxfId="50" priority="21" operator="lessThan">
      <formula>0</formula>
    </cfRule>
  </conditionalFormatting>
  <conditionalFormatting sqref="G14">
    <cfRule type="cellIs" dxfId="49" priority="20" operator="lessThan">
      <formula>0</formula>
    </cfRule>
  </conditionalFormatting>
  <conditionalFormatting sqref="G14">
    <cfRule type="cellIs" dxfId="48" priority="19" operator="lessThan">
      <formula>0</formula>
    </cfRule>
  </conditionalFormatting>
  <conditionalFormatting sqref="G15">
    <cfRule type="cellIs" dxfId="47" priority="18" operator="lessThan">
      <formula>0</formula>
    </cfRule>
  </conditionalFormatting>
  <conditionalFormatting sqref="G15">
    <cfRule type="cellIs" dxfId="46" priority="17" operator="lessThan">
      <formula>0</formula>
    </cfRule>
  </conditionalFormatting>
  <conditionalFormatting sqref="G15">
    <cfRule type="cellIs" dxfId="45" priority="16" operator="lessThan">
      <formula>0</formula>
    </cfRule>
  </conditionalFormatting>
  <conditionalFormatting sqref="G12">
    <cfRule type="cellIs" dxfId="44" priority="15" operator="lessThan">
      <formula>0</formula>
    </cfRule>
  </conditionalFormatting>
  <conditionalFormatting sqref="G12">
    <cfRule type="cellIs" dxfId="43" priority="14" operator="lessThan">
      <formula>0</formula>
    </cfRule>
  </conditionalFormatting>
  <conditionalFormatting sqref="G16">
    <cfRule type="cellIs" dxfId="42" priority="13" operator="lessThan">
      <formula>0</formula>
    </cfRule>
  </conditionalFormatting>
  <conditionalFormatting sqref="G16">
    <cfRule type="cellIs" dxfId="41" priority="12" operator="lessThan">
      <formula>0</formula>
    </cfRule>
  </conditionalFormatting>
  <conditionalFormatting sqref="G16">
    <cfRule type="cellIs" dxfId="40" priority="11" operator="lessThan">
      <formula>0</formula>
    </cfRule>
  </conditionalFormatting>
  <conditionalFormatting sqref="G8">
    <cfRule type="cellIs" dxfId="39" priority="10" operator="lessThan">
      <formula>0</formula>
    </cfRule>
  </conditionalFormatting>
  <conditionalFormatting sqref="G8">
    <cfRule type="cellIs" dxfId="38" priority="9" operator="lessThan">
      <formula>0</formula>
    </cfRule>
  </conditionalFormatting>
  <conditionalFormatting sqref="G8">
    <cfRule type="cellIs" dxfId="37" priority="8" operator="lessThan">
      <formula>0</formula>
    </cfRule>
  </conditionalFormatting>
  <conditionalFormatting sqref="G8">
    <cfRule type="cellIs" dxfId="36" priority="7" operator="lessThan">
      <formula>0</formula>
    </cfRule>
  </conditionalFormatting>
  <conditionalFormatting sqref="G9:G10">
    <cfRule type="cellIs" dxfId="35" priority="6" operator="lessThan">
      <formula>0</formula>
    </cfRule>
  </conditionalFormatting>
  <conditionalFormatting sqref="G9:G10">
    <cfRule type="cellIs" dxfId="34" priority="5" operator="lessThan">
      <formula>0</formula>
    </cfRule>
  </conditionalFormatting>
  <conditionalFormatting sqref="G9:G10">
    <cfRule type="cellIs" dxfId="33" priority="4" operator="lessThan">
      <formula>0</formula>
    </cfRule>
  </conditionalFormatting>
  <conditionalFormatting sqref="G9:G10">
    <cfRule type="cellIs" dxfId="32" priority="3" operator="lessThan">
      <formula>0</formula>
    </cfRule>
  </conditionalFormatting>
  <conditionalFormatting sqref="G9:G10">
    <cfRule type="cellIs" dxfId="31" priority="2" operator="lessThan">
      <formula>0</formula>
    </cfRule>
  </conditionalFormatting>
  <conditionalFormatting sqref="G5">
    <cfRule type="cellIs" dxfId="3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2020-04-23T08:19:40Z</dcterms:modified>
</cp:coreProperties>
</file>